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4940" windowHeight="9150" tabRatio="754" activeTab="6"/>
  </bookViews>
  <sheets>
    <sheet name="ФХД (стр.1)" sheetId="1" r:id="rId1"/>
    <sheet name="ФХД (табл.1)" sheetId="2" r:id="rId2"/>
    <sheet name="ФХД (табл.2)" sheetId="3" r:id="rId3"/>
    <sheet name=" КВФО 4" sheetId="4" r:id="rId4"/>
    <sheet name=" КВФО 5" sheetId="5" r:id="rId5"/>
    <sheet name="КВФО 2" sheetId="6" r:id="rId6"/>
    <sheet name="ФХД (табл.2.1.)" sheetId="7" r:id="rId7"/>
    <sheet name="ФХД (табл.3, 4)" sheetId="8" r:id="rId8"/>
  </sheets>
  <definedNames>
    <definedName name="IS_DOCUMENT" localSheetId="0">'ФХД (стр.1)'!$A$45</definedName>
    <definedName name="IS_DOCUMENT" localSheetId="1">'ФХД (табл.1)'!$A$24</definedName>
    <definedName name="IS_DOCUMENT" localSheetId="2">'ФХД (табл.2)'!$A$69</definedName>
    <definedName name="IS_DOCUMENT" localSheetId="6">'ФХД (табл.2.1.)'!$A$10</definedName>
    <definedName name="IS_DOCUMENT" localSheetId="7">'ФХД (табл.3, 4)'!$A$24</definedName>
    <definedName name="LAST_CELL" localSheetId="0">'ФХД (стр.1)'!$EW$44</definedName>
    <definedName name="LAST_CELL" localSheetId="1">'ФХД (табл.1)'!$C$23</definedName>
    <definedName name="LAST_CELL" localSheetId="2">'ФХД (табл.2)'!#REF!</definedName>
    <definedName name="LAST_CELL" localSheetId="6">'ФХД (табл.2.1.)'!$F$9</definedName>
    <definedName name="LAST_CELL" localSheetId="7">'ФХД (табл.3, 4)'!$C$23</definedName>
    <definedName name="_xlnm.Print_Titles" localSheetId="3">' КВФО 4'!$5:$9</definedName>
    <definedName name="_xlnm.Print_Titles" localSheetId="4">' КВФО 5'!$5:$9</definedName>
    <definedName name="_xlnm.Print_Titles" localSheetId="5">'КВФО 2'!$5:$9</definedName>
    <definedName name="_xlnm.Print_Titles" localSheetId="2">'ФХД (табл.2)'!$5:$9</definedName>
    <definedName name="_xlnm.Print_Area" localSheetId="3">' КВФО 4'!$A$1:$K$65</definedName>
    <definedName name="_xlnm.Print_Area" localSheetId="5">'КВФО 2'!$A$1:$L$72</definedName>
    <definedName name="_xlnm.Print_Area" localSheetId="2">'ФХД (табл.2)'!$A$1:$L$68</definedName>
    <definedName name="_xlnm.Print_Area" localSheetId="6">'ФХД (табл.2.1.)'!$A$1:$M$25</definedName>
  </definedNames>
  <calcPr fullCalcOnLoad="1"/>
</workbook>
</file>

<file path=xl/sharedStrings.xml><?xml version="1.0" encoding="utf-8"?>
<sst xmlns="http://schemas.openxmlformats.org/spreadsheetml/2006/main" count="894" uniqueCount="272">
  <si>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</si>
  <si>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</si>
  <si>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</si>
  <si>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</si>
  <si>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</si>
  <si>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</si>
  <si>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</si>
  <si>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>КОДЫ</t>
  </si>
  <si>
    <t>Форма по КФД</t>
  </si>
  <si>
    <t>Дата</t>
  </si>
  <si>
    <t>Наименование государственного</t>
  </si>
  <si>
    <t>по ОКПО</t>
  </si>
  <si>
    <t>бюджетного учреждения</t>
  </si>
  <si>
    <t>по РУБП/НУБП</t>
  </si>
  <si>
    <t>(подразделения)</t>
  </si>
  <si>
    <t>ИНН/КПП</t>
  </si>
  <si>
    <t>по ОКВ</t>
  </si>
  <si>
    <t>Единица измерения: руб.</t>
  </si>
  <si>
    <t>по ОКЕИ</t>
  </si>
  <si>
    <t>Р3452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</si>
  <si>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</si>
  <si>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</si>
  <si>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</si>
  <si>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государственного бюджетного</t>
  </si>
  <si>
    <t>учреждения (подразделения)</t>
  </si>
  <si>
    <t>I. Сведения о деятельности государственного бюджетного учреждения</t>
  </si>
  <si>
    <t>1.1. Цели деятельности государственного бюджетного учреждения (подразделения):</t>
  </si>
  <si>
    <t>1.2. Виды деятельности государственного бюджетного учреждения (подразделения):</t>
  </si>
  <si>
    <t>1.3. Перечень услуг (работ), осуществляемых в том числе и за плату:</t>
  </si>
  <si>
    <t>1.4. Общая балансовая стоимость недвижимого государственного (муниципального) имущества:</t>
  </si>
  <si>
    <t>1.5. Общая балансовая стоимость движимого государственного (муниципального) имущества:</t>
  </si>
  <si>
    <t>1.6. Иная информация по решению органа, осуществляющего функции и полномочия учредителя:</t>
  </si>
  <si>
    <t>N п/п</t>
  </si>
  <si>
    <t>Наименование показателя</t>
  </si>
  <si>
    <t>Сумма, тыс. руб.</t>
  </si>
  <si>
    <t>Нефинансовые активы, всего:</t>
  </si>
  <si>
    <t>из них:
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</si>
  <si>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</si>
  <si>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</si>
  <si>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</si>
  <si>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из них: 
денежные средства учреждения, всего</t>
  </si>
  <si>
    <t>в том числе:
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</si>
  <si>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</si>
  <si>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</si>
  <si>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</si>
  <si>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</si>
  <si>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</si>
  <si>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из них:
долговые обязательства</t>
  </si>
  <si>
    <t>кредиторская задолженность:</t>
  </si>
  <si>
    <t>в том числе:
просроченная кредиторская задолженность</t>
  </si>
  <si>
    <t>Код строки</t>
  </si>
  <si>
    <t>Код по бюджетной классификации Российской Федерации</t>
  </si>
  <si>
    <t>Объем финансового обеспечения, руб (с точностью до двух знаков после запятой - 0,00)</t>
  </si>
  <si>
    <t>всего</t>
  </si>
  <si>
    <t>в том числе: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</si>
  <si>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</si>
  <si>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</si>
  <si>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</si>
  <si>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</si>
  <si>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</si>
  <si>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</si>
  <si>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120</t>
  </si>
  <si>
    <t>180</t>
  </si>
  <si>
    <t>130</t>
  </si>
  <si>
    <t>Арендная плата за пользование имуществом</t>
  </si>
  <si>
    <t>244</t>
  </si>
  <si>
    <t>Заработная плата</t>
  </si>
  <si>
    <t>111</t>
  </si>
  <si>
    <t>Коммунальные услуги</t>
  </si>
  <si>
    <t>Начисления на выплаты по оплате труда</t>
  </si>
  <si>
    <t>119</t>
  </si>
  <si>
    <t>Прочие выплаты</t>
  </si>
  <si>
    <t>112</t>
  </si>
  <si>
    <t>Прочие работы, услуги</t>
  </si>
  <si>
    <t>Прочие расходы</t>
  </si>
  <si>
    <t>340</t>
  </si>
  <si>
    <t>851</t>
  </si>
  <si>
    <t>852</t>
  </si>
  <si>
    <t>853</t>
  </si>
  <si>
    <t>Работы, услуги по содержанию имущества</t>
  </si>
  <si>
    <t>Транспортные услуги</t>
  </si>
  <si>
    <t>Увеличение стоимости материальных запасов</t>
  </si>
  <si>
    <t>Увеличение стоимости основных средств</t>
  </si>
  <si>
    <t>Услуги связи</t>
  </si>
  <si>
    <t>Остаток средств на начало года</t>
  </si>
  <si>
    <t>500</t>
  </si>
  <si>
    <t>Остаток средств на конец года</t>
  </si>
  <si>
    <t>600</t>
  </si>
  <si>
    <t>Год начала закупки</t>
  </si>
  <si>
    <t>Сумма выплат по расходам на закупку товаров, работ и услуг, руб (с точностью до двух знаков после запятой - 0,00</t>
  </si>
  <si>
    <t>всего на закупки</t>
  </si>
  <si>
    <t>в соответствии с Федеральным законом от 5 апреля 2013 г. N 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</si>
  <si>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 223-ФЗ "О закупках товаров, работ, услуг отдельными видами юридических лиц"</t>
  </si>
  <si>
    <t>(очередной финансовый год)</t>
  </si>
  <si>
    <t>Сумма (руб, с точностью до двух знаков после запятой - 0,00)</t>
  </si>
  <si>
    <t>010</t>
  </si>
  <si>
    <t>020</t>
  </si>
  <si>
    <t>Поступление</t>
  </si>
  <si>
    <t>030</t>
  </si>
  <si>
    <t>Выбытие</t>
  </si>
  <si>
    <t>040</t>
  </si>
  <si>
    <t>Сумма (тыс. руб)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</si>
  <si>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</si>
  <si>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</si>
  <si>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</si>
  <si>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КВР</t>
  </si>
  <si>
    <t>КОСГУ</t>
  </si>
  <si>
    <t xml:space="preserve"> Поступления от  доходов, всего: </t>
  </si>
  <si>
    <t>в том числе</t>
  </si>
  <si>
    <t>110</t>
  </si>
  <si>
    <t>Х</t>
  </si>
  <si>
    <t>Доходы от штрафов, пеней, иных сумм принудительного изъятия</t>
  </si>
  <si>
    <t>140</t>
  </si>
  <si>
    <t xml:space="preserve">Безвозмездные поступления от наднациональных организаций, правительств иностранных государств, международных финансовых организаций </t>
  </si>
  <si>
    <t>150</t>
  </si>
  <si>
    <t>160</t>
  </si>
  <si>
    <t xml:space="preserve">Доходы от операций с активами </t>
  </si>
  <si>
    <t xml:space="preserve">в части основных средств </t>
  </si>
  <si>
    <t xml:space="preserve">в части материальных запасов </t>
  </si>
  <si>
    <t>410</t>
  </si>
  <si>
    <t>440</t>
  </si>
  <si>
    <t>Выплаты по расходам, всего:</t>
  </si>
  <si>
    <t>в том числе на:</t>
  </si>
  <si>
    <t>выплаты персоналу, всего:</t>
  </si>
  <si>
    <t>200</t>
  </si>
  <si>
    <t>210</t>
  </si>
  <si>
    <t xml:space="preserve">из них: оплата труда и начисления на выплаты по оплате труда учреждений </t>
  </si>
  <si>
    <t>211</t>
  </si>
  <si>
    <t>Пособия по социальной помощи населению</t>
  </si>
  <si>
    <t>212</t>
  </si>
  <si>
    <t>262</t>
  </si>
  <si>
    <t>213</t>
  </si>
  <si>
    <t>из них</t>
  </si>
  <si>
    <t>220</t>
  </si>
  <si>
    <t>321</t>
  </si>
  <si>
    <t>290</t>
  </si>
  <si>
    <t>350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</si>
  <si>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</si>
  <si>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</si>
  <si>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</si>
  <si>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Пособия, компенсации и иные социальные выплаты гражданам, кроме публичных нормативных обязательств </t>
  </si>
  <si>
    <t xml:space="preserve">Прочие расходы </t>
  </si>
  <si>
    <t>Стипендии</t>
  </si>
  <si>
    <t>Премии т гранты</t>
  </si>
  <si>
    <t>360</t>
  </si>
  <si>
    <t>Иные выплаты населению</t>
  </si>
  <si>
    <t xml:space="preserve">социальные и иные выплаты населению, всего </t>
  </si>
  <si>
    <t>уплату налогов, сборов и иных платежей, всего</t>
  </si>
  <si>
    <t>230</t>
  </si>
  <si>
    <t>113</t>
  </si>
  <si>
    <t xml:space="preserve">Иные выплаты, за исключением фонда оплаты труда учреждений, лицам, привлекаемым согласно законодательству для выполнения отдельных полномочий 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</si>
  <si>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</si>
  <si>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</si>
  <si>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</si>
  <si>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 xml:space="preserve">безвозмездные перечисления организациям </t>
  </si>
  <si>
    <t>240</t>
  </si>
  <si>
    <t>прочие расходы (кроме расходов на закупку товаров, работ, услуг)</t>
  </si>
  <si>
    <t>250</t>
  </si>
  <si>
    <t xml:space="preserve">расходы на закупку товаров, работ, услуг </t>
  </si>
  <si>
    <t>260</t>
  </si>
  <si>
    <t xml:space="preserve">Прочая закупка товаров, работ и услуг для обеспечения государственных (муниципальных) нужд </t>
  </si>
  <si>
    <t>221</t>
  </si>
  <si>
    <t>222</t>
  </si>
  <si>
    <t>223</t>
  </si>
  <si>
    <t>224</t>
  </si>
  <si>
    <t>225</t>
  </si>
  <si>
    <t>226</t>
  </si>
  <si>
    <t>310</t>
  </si>
  <si>
    <t xml:space="preserve">Увеличение стоимости нематериальных активов </t>
  </si>
  <si>
    <t>320</t>
  </si>
  <si>
    <t xml:space="preserve">Увеличение стоимости акций и иных форм участия в капитале </t>
  </si>
  <si>
    <t>530</t>
  </si>
  <si>
    <t xml:space="preserve">Поступление финансовых активов, всего </t>
  </si>
  <si>
    <t>300</t>
  </si>
  <si>
    <t>из них: увеличение остатков средств</t>
  </si>
  <si>
    <t>прочие поступления</t>
  </si>
  <si>
    <t>Выбытие финансовых активов, всего</t>
  </si>
  <si>
    <t>из них: уменьшение остатков средств</t>
  </si>
  <si>
    <t>прочие выбытия</t>
  </si>
  <si>
    <t>400</t>
  </si>
  <si>
    <t>420</t>
  </si>
  <si>
    <t>Выплаты по расходам на закупку товаров, работ, услуг, всего</t>
  </si>
  <si>
    <t>в том числе: на оплату контрактов, заключенных до начала очередного финансового года:</t>
  </si>
  <si>
    <t>из них по источникам:</t>
  </si>
  <si>
    <t>субсидии на финансовое обеспечение выполнения государственного задания, всего</t>
  </si>
  <si>
    <t>субсидии, предоставляемые в соответствии с абзацем вторым пункта 1 статьи 78.1 Бюджетного кодекса Российской Федерации, всего</t>
  </si>
  <si>
    <t>субсидии на осуществление капитальных вложений, всего</t>
  </si>
  <si>
    <t>на закупку товаров, работ, услуг по году начала закупки</t>
  </si>
  <si>
    <t>0001</t>
  </si>
  <si>
    <t>1001</t>
  </si>
  <si>
    <t>2001</t>
  </si>
  <si>
    <t>на _________ 20____ г.</t>
  </si>
  <si>
    <t xml:space="preserve"> Показатели финансового состояния учреждения (подразделения)</t>
  </si>
  <si>
    <t>Таблица 1</t>
  </si>
  <si>
    <t>Таблица 2.</t>
  </si>
  <si>
    <t>Таблица 2.1</t>
  </si>
  <si>
    <t xml:space="preserve">Сведения о средствах, поступающих во временное распоряжение учреждения </t>
  </si>
  <si>
    <t>Таблица 3</t>
  </si>
  <si>
    <t>Справочная информация</t>
  </si>
  <si>
    <t>Таблица 4</t>
  </si>
  <si>
    <t>Детализация показателей таблицы 2 в разрезе источников поступлений</t>
  </si>
  <si>
    <r>
      <t xml:space="preserve">Объем финансового обеспечения за счет субсидии на финансовое обеспечение выполнения государственного (муниципального) задания </t>
    </r>
    <r>
      <rPr>
        <b/>
        <sz val="10"/>
        <rFont val="Times New Roman"/>
        <family val="1"/>
      </rPr>
      <t>(КВФО 4)</t>
    </r>
    <r>
      <rPr>
        <sz val="10"/>
        <rFont val="Times New Roman"/>
        <family val="1"/>
      </rPr>
      <t xml:space="preserve">, руб </t>
    </r>
  </si>
  <si>
    <t>всего (соответствует столбцу 6 таблицы 2)</t>
  </si>
  <si>
    <t>*) в скобках указывается код субсидии, состоящий из 20 знаков</t>
  </si>
  <si>
    <r>
      <t xml:space="preserve">Объем финансового обеспечения за счет субсидий, предоставляемых в соответствии с абзацем вторым пункта 1 статьи 78.1 Бюджетного кодекса Российской Федерации </t>
    </r>
    <r>
      <rPr>
        <b/>
        <sz val="10"/>
        <rFont val="Times New Roman"/>
        <family val="1"/>
      </rPr>
      <t>(КВФО 5)</t>
    </r>
    <r>
      <rPr>
        <sz val="10"/>
        <rFont val="Times New Roman"/>
        <family val="1"/>
      </rPr>
      <t xml:space="preserve">, руб </t>
    </r>
  </si>
  <si>
    <t>Субсидия на ………………….
(код субсидии)*</t>
  </si>
  <si>
    <t xml:space="preserve">*) указывается наименование и код субсидии в соответствии Перечнем целевых субсидий, утвержденным Структурным подразделение администрации города Арзамаса, осуществляющее функции и полномочия учредителя, в отношении учреждения </t>
  </si>
  <si>
    <r>
      <t xml:space="preserve">Объем финансового обеспечения за счет поступлений от оказания услуг (выполнения работ) на платной основе и от иной приносящей доход деятельности </t>
    </r>
    <r>
      <rPr>
        <b/>
        <sz val="10"/>
        <rFont val="Times New Roman"/>
        <family val="1"/>
      </rPr>
      <t>(КВФО 2)</t>
    </r>
    <r>
      <rPr>
        <sz val="10"/>
        <rFont val="Times New Roman"/>
        <family val="1"/>
      </rPr>
      <t xml:space="preserve">, руб </t>
    </r>
  </si>
  <si>
    <t>Платные услуги (20)</t>
  </si>
  <si>
    <t>Арендная плата (10)</t>
  </si>
  <si>
    <t>Прочие безвозмездные поступления (31)</t>
  </si>
  <si>
    <t>Родительская плата (27)</t>
  </si>
  <si>
    <t>Спонсорская помощь (30)</t>
  </si>
  <si>
    <t xml:space="preserve"> </t>
  </si>
  <si>
    <t>всего (соответствует столбцу 5 таблицы 2)</t>
  </si>
  <si>
    <t>всего (соответствует столбцу 9 таблицы 2)</t>
  </si>
  <si>
    <t>Директор департамента культуры и туризма администрации города  Арзамаса</t>
  </si>
  <si>
    <t>Ильченко Т.М.</t>
  </si>
  <si>
    <t>Департамент культуры и туризма администрации города  Арзамаса</t>
  </si>
  <si>
    <t>Нижегородская область  г. Арзамас ул. Кирова д. 35</t>
  </si>
  <si>
    <t>Реализация программ дополнительного образования детей по музыкальному, эстетическому направлению</t>
  </si>
  <si>
    <t>Дополнительное образование детей в соответствии с образовательными программами по музыкальному искусству</t>
  </si>
  <si>
    <t xml:space="preserve">                  3 599 302.24 руб.</t>
  </si>
  <si>
    <t>Директор                                                                                               С.В. Пеняков</t>
  </si>
  <si>
    <t>Главный бухгалтер                                                                              Л.С. Павленко</t>
  </si>
  <si>
    <t>5243010874  /  524301001</t>
  </si>
  <si>
    <t>Субсидия на  05703177770322000006
(код субсидии)*</t>
  </si>
  <si>
    <t xml:space="preserve">Муниципальное бюджетное учреждение дополнительного образования Детская музыкальная школа №1 им. М.К. Бутаковой города Арзамаса Нижегородской области </t>
  </si>
  <si>
    <t>1. Дополнительная общеразвивающая общеобразовательная программа  2. Реализация дополнительных предпрофессиональных общеобразовательных  программ в области искусств "Фортепиано" 3. Реализация дополнительных предпрофессиональных общеобразовательных  программ в области искусств "Струнные инструменты"  4.Организация деятельности клубных формирований и формирований самодеятельного народного творчества</t>
  </si>
  <si>
    <t>18</t>
  </si>
  <si>
    <t>и плановый период 2019 и 2020 годов</t>
  </si>
  <si>
    <t>на 2018 г.
очередной 
финансовый 
год</t>
  </si>
  <si>
    <t>на _2018_г.
очередной 
финансовый 
год</t>
  </si>
  <si>
    <t>на  2018 г.
очередной 
финансовый 
год</t>
  </si>
  <si>
    <t xml:space="preserve">               4 358 829.69 руб.</t>
  </si>
  <si>
    <t>на   2018   год</t>
  </si>
  <si>
    <t>Иные доходы</t>
  </si>
  <si>
    <t>Доходы от оказания платных услуг, работ</t>
  </si>
  <si>
    <t>131</t>
  </si>
  <si>
    <t>121</t>
  </si>
  <si>
    <t>Доходы от операционной аренды</t>
  </si>
  <si>
    <t>291</t>
  </si>
  <si>
    <t>292</t>
  </si>
  <si>
    <t>296</t>
  </si>
  <si>
    <t>Иные  расходы</t>
  </si>
  <si>
    <t>183</t>
  </si>
  <si>
    <t>189</t>
  </si>
  <si>
    <t>Доходы от субсидии на иные цели</t>
  </si>
  <si>
    <t>Налоги, пошлины и сборы</t>
  </si>
  <si>
    <t>15</t>
  </si>
  <si>
    <t>марта</t>
  </si>
  <si>
    <t>15.03.2018</t>
  </si>
  <si>
    <t>__ на    15  марта ______________ 2018 г.</t>
  </si>
  <si>
    <t>Штрафы за нарушение законодательства о налогах и сборах, законодательства о страховых взносах</t>
  </si>
  <si>
    <t>293</t>
  </si>
  <si>
    <t>Штрафы за нарушение законодательства о закупках и нарушение условий контрактов (договоров)</t>
  </si>
  <si>
    <t>на 2019г.
1-ый год
планового
периода</t>
  </si>
  <si>
    <t>Показатели по поступлениям и выплатам учреждения (подразделения) на плановый период 2020 г.</t>
  </si>
  <si>
    <t>Детализация показателей таблицы 2 в разрезе источников поступлений на плановый период 2020 г.</t>
  </si>
  <si>
    <t xml:space="preserve"> Показатели выплат по расходам на закупку товаров, работ, услуг учреждения (подразделения) на плановый период 2020 г.</t>
  </si>
  <si>
    <t>на 2020г.
2-ой год
планового
периода</t>
  </si>
  <si>
    <r>
      <t xml:space="preserve">Платные услуги  (20)  </t>
    </r>
    <r>
      <rPr>
        <b/>
        <sz val="10"/>
        <rFont val="Times New Roman"/>
        <family val="1"/>
      </rPr>
      <t>остаток на начало года</t>
    </r>
  </si>
  <si>
    <r>
      <t xml:space="preserve">местный бюджет 
(057 01 17 091 12 23590 000)* </t>
    </r>
    <r>
      <rPr>
        <b/>
        <sz val="10"/>
        <rFont val="Times New Roman"/>
        <family val="1"/>
      </rPr>
      <t>остаток на начало года</t>
    </r>
  </si>
  <si>
    <t>местный бюджет 
(057 01 18 091 12 23590 000)*</t>
  </si>
  <si>
    <t>субсидия на выплату заработной платы
(057 01 18 091 12 S 2090 000)*</t>
  </si>
  <si>
    <t>местный бюджет 
(057 01 18 093 32 47590 000)*</t>
  </si>
  <si>
    <t>субсидия на выплату заработной платы
(057 01 18 093 32 S 2090 000)*</t>
  </si>
  <si>
    <t>__06    июня____________ 2018 г.</t>
  </si>
  <si>
    <t>__ на  20 декабря____________ 2018 г.</t>
  </si>
  <si>
    <t>__ на    20   декабря_____ 2018 г.</t>
  </si>
  <si>
    <t>__ на  20  декабря ______ 2018 г.</t>
  </si>
  <si>
    <t xml:space="preserve"> на 20 декабря     2018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</si>
</sst>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8">
    <font>
      <sz val="10"/>
      <name val="Arial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49" fontId="1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vertical="top"/>
      <protection/>
    </xf>
    <xf numFmtId="49" fontId="1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 wrapText="1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 wrapText="1"/>
      <protection/>
    </xf>
    <xf numFmtId="49" fontId="1" fillId="0" borderId="0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49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wrapText="1"/>
      <protection/>
    </xf>
    <xf numFmtId="49" fontId="1" fillId="0" borderId="0" xfId="0" applyNumberFormat="1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vertical="top"/>
      <protection/>
    </xf>
    <xf numFmtId="0" fontId="1" fillId="0" borderId="0" xfId="0" applyFont="1" applyBorder="1" applyAlignment="1" applyProtection="1">
      <alignment horizontal="justify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justify" vertical="center" wrapText="1"/>
      <protection/>
    </xf>
    <xf numFmtId="0" fontId="6" fillId="0" borderId="11" xfId="0" applyFont="1" applyBorder="1" applyAlignment="1" applyProtection="1">
      <alignment vertical="center" wrapText="1"/>
      <protection/>
    </xf>
    <xf numFmtId="2" fontId="6" fillId="0" borderId="11" xfId="0" applyNumberFormat="1" applyFont="1" applyBorder="1" applyAlignment="1" applyProtection="1">
      <alignment horizontal="justify" vertical="center" wrapText="1"/>
      <protection/>
    </xf>
    <xf numFmtId="49" fontId="6" fillId="0" borderId="11" xfId="0" applyNumberFormat="1" applyFont="1" applyBorder="1" applyAlignment="1" applyProtection="1">
      <alignment horizontal="center" vertical="top" wrapText="1"/>
      <protection/>
    </xf>
    <xf numFmtId="2" fontId="6" fillId="0" borderId="11" xfId="0" applyNumberFormat="1" applyFont="1" applyBorder="1" applyAlignment="1" applyProtection="1">
      <alignment horizontal="right" vertical="top" wrapText="1"/>
      <protection/>
    </xf>
    <xf numFmtId="49" fontId="6" fillId="0" borderId="0" xfId="0" applyNumberFormat="1" applyFont="1" applyBorder="1" applyAlignment="1" applyProtection="1">
      <alignment/>
      <protection/>
    </xf>
    <xf numFmtId="49" fontId="6" fillId="0" borderId="11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justify" vertical="center" wrapText="1"/>
      <protection/>
    </xf>
    <xf numFmtId="49" fontId="6" fillId="0" borderId="0" xfId="0" applyNumberFormat="1" applyFont="1" applyBorder="1" applyAlignment="1" applyProtection="1">
      <alignment horizontal="justify" vertical="center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2" fontId="6" fillId="0" borderId="0" xfId="0" applyNumberFormat="1" applyFont="1" applyBorder="1" applyAlignment="1" applyProtection="1">
      <alignment horizontal="justify" vertical="center" wrapText="1"/>
      <protection/>
    </xf>
    <xf numFmtId="0" fontId="0" fillId="0" borderId="11" xfId="0" applyBorder="1" applyAlignment="1">
      <alignment/>
    </xf>
    <xf numFmtId="49" fontId="6" fillId="0" borderId="11" xfId="0" applyNumberFormat="1" applyFont="1" applyBorder="1" applyAlignment="1" applyProtection="1">
      <alignment horizontal="center" vertical="top" wrapText="1"/>
      <protection/>
    </xf>
    <xf numFmtId="49" fontId="8" fillId="0" borderId="11" xfId="0" applyNumberFormat="1" applyFont="1" applyBorder="1" applyAlignment="1" applyProtection="1">
      <alignment horizontal="center" vertical="top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left" vertical="top" wrapText="1" indent="2"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49" fontId="12" fillId="0" borderId="11" xfId="0" applyNumberFormat="1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>
      <alignment/>
    </xf>
    <xf numFmtId="49" fontId="2" fillId="0" borderId="11" xfId="0" applyNumberFormat="1" applyFont="1" applyBorder="1" applyAlignment="1" applyProtection="1">
      <alignment horizontal="left" vertical="center" wrapText="1"/>
      <protection/>
    </xf>
    <xf numFmtId="0" fontId="0" fillId="0" borderId="0" xfId="0" applyAlignment="1">
      <alignment horizontal="right"/>
    </xf>
    <xf numFmtId="4" fontId="8" fillId="0" borderId="11" xfId="0" applyNumberFormat="1" applyFont="1" applyBorder="1" applyAlignment="1" applyProtection="1">
      <alignment horizontal="right" vertical="center" wrapText="1"/>
      <protection/>
    </xf>
    <xf numFmtId="4" fontId="6" fillId="0" borderId="11" xfId="0" applyNumberFormat="1" applyFont="1" applyBorder="1" applyAlignment="1" applyProtection="1">
      <alignment horizontal="right" vertical="center" wrapText="1"/>
      <protection/>
    </xf>
    <xf numFmtId="4" fontId="6" fillId="0" borderId="11" xfId="0" applyNumberFormat="1" applyFont="1" applyBorder="1" applyAlignment="1" applyProtection="1">
      <alignment horizontal="right" vertical="top" wrapText="1"/>
      <protection/>
    </xf>
    <xf numFmtId="4" fontId="8" fillId="0" borderId="11" xfId="0" applyNumberFormat="1" applyFont="1" applyBorder="1" applyAlignment="1" applyProtection="1">
      <alignment horizontal="right" vertical="top" wrapText="1"/>
      <protection/>
    </xf>
    <xf numFmtId="49" fontId="6" fillId="33" borderId="11" xfId="0" applyNumberFormat="1" applyFont="1" applyFill="1" applyBorder="1" applyAlignment="1" applyProtection="1">
      <alignment horizontal="center" vertical="top" wrapText="1"/>
      <protection/>
    </xf>
    <xf numFmtId="49" fontId="8" fillId="33" borderId="11" xfId="0" applyNumberFormat="1" applyFont="1" applyFill="1" applyBorder="1" applyAlignment="1" applyProtection="1">
      <alignment horizontal="center" vertical="top" wrapText="1"/>
      <protection/>
    </xf>
    <xf numFmtId="4" fontId="6" fillId="33" borderId="11" xfId="0" applyNumberFormat="1" applyFont="1" applyFill="1" applyBorder="1" applyAlignment="1" applyProtection="1">
      <alignment horizontal="right" vertical="top" wrapText="1"/>
      <protection/>
    </xf>
    <xf numFmtId="4" fontId="6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11" xfId="0" applyNumberFormat="1" applyFont="1" applyBorder="1" applyAlignment="1" applyProtection="1">
      <alignment horizontal="center" vertical="top" wrapText="1"/>
      <protection/>
    </xf>
    <xf numFmtId="0" fontId="6" fillId="0" borderId="13" xfId="0" applyFont="1" applyBorder="1" applyAlignment="1" applyProtection="1">
      <alignment horizontal="center" vertical="top" wrapText="1"/>
      <protection/>
    </xf>
    <xf numFmtId="0" fontId="6" fillId="0" borderId="12" xfId="0" applyFont="1" applyBorder="1" applyAlignment="1" applyProtection="1">
      <alignment horizontal="center" vertical="top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49" fontId="8" fillId="0" borderId="16" xfId="0" applyNumberFormat="1" applyFont="1" applyBorder="1" applyAlignment="1" applyProtection="1">
      <alignment horizontal="center" vertical="top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vertical="center" wrapText="1"/>
      <protection/>
    </xf>
    <xf numFmtId="0" fontId="6" fillId="0" borderId="14" xfId="0" applyFont="1" applyBorder="1" applyAlignment="1" applyProtection="1">
      <alignment vertical="center" wrapText="1"/>
      <protection/>
    </xf>
    <xf numFmtId="4" fontId="8" fillId="0" borderId="16" xfId="0" applyNumberFormat="1" applyFont="1" applyBorder="1" applyAlignment="1" applyProtection="1">
      <alignment horizontal="right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2" fontId="6" fillId="0" borderId="11" xfId="0" applyNumberFormat="1" applyFont="1" applyBorder="1" applyAlignment="1" applyProtection="1">
      <alignment horizontal="center" vertical="center" wrapText="1"/>
      <protection/>
    </xf>
    <xf numFmtId="2" fontId="0" fillId="0" borderId="11" xfId="0" applyNumberFormat="1" applyBorder="1" applyAlignment="1">
      <alignment/>
    </xf>
    <xf numFmtId="4" fontId="6" fillId="0" borderId="11" xfId="0" applyNumberFormat="1" applyFont="1" applyBorder="1" applyAlignment="1" applyProtection="1">
      <alignment horizontal="right" vertical="top" wrapText="1"/>
      <protection/>
    </xf>
    <xf numFmtId="4" fontId="8" fillId="34" borderId="11" xfId="0" applyNumberFormat="1" applyFont="1" applyFill="1" applyBorder="1" applyAlignment="1" applyProtection="1">
      <alignment horizontal="right" vertical="center" wrapText="1"/>
      <protection/>
    </xf>
    <xf numFmtId="4" fontId="8" fillId="34" borderId="11" xfId="0" applyNumberFormat="1" applyFont="1" applyFill="1" applyBorder="1" applyAlignment="1" applyProtection="1">
      <alignment horizontal="right" vertical="top" wrapText="1"/>
      <protection/>
    </xf>
    <xf numFmtId="2" fontId="6" fillId="35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>
      <alignment wrapText="1"/>
    </xf>
    <xf numFmtId="1" fontId="0" fillId="0" borderId="11" xfId="0" applyNumberFormat="1" applyBorder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vertical="top"/>
      <protection/>
    </xf>
    <xf numFmtId="49" fontId="1" fillId="0" borderId="17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/>
    </xf>
    <xf numFmtId="49" fontId="1" fillId="0" borderId="17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 vertical="top"/>
      <protection/>
    </xf>
    <xf numFmtId="49" fontId="1" fillId="0" borderId="13" xfId="0" applyNumberFormat="1" applyFont="1" applyBorder="1" applyAlignment="1" applyProtection="1">
      <alignment horizontal="center"/>
      <protection/>
    </xf>
    <xf numFmtId="49" fontId="1" fillId="0" borderId="15" xfId="0" applyNumberFormat="1" applyFont="1" applyBorder="1" applyAlignment="1" applyProtection="1">
      <alignment horizontal="center"/>
      <protection/>
    </xf>
    <xf numFmtId="49" fontId="1" fillId="0" borderId="14" xfId="0" applyNumberFormat="1" applyFont="1" applyBorder="1" applyAlignment="1" applyProtection="1">
      <alignment horizontal="center"/>
      <protection/>
    </xf>
    <xf numFmtId="49" fontId="4" fillId="0" borderId="17" xfId="0" applyNumberFormat="1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49" fontId="1" fillId="0" borderId="13" xfId="0" applyNumberFormat="1" applyFont="1" applyBorder="1" applyAlignment="1" applyProtection="1">
      <alignment horizontal="center" vertical="center"/>
      <protection/>
    </xf>
    <xf numFmtId="49" fontId="1" fillId="0" borderId="15" xfId="0" applyNumberFormat="1" applyFont="1" applyBorder="1" applyAlignment="1" applyProtection="1">
      <alignment horizontal="center" vertical="center"/>
      <protection/>
    </xf>
    <xf numFmtId="49" fontId="1" fillId="0" borderId="14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49" fontId="1" fillId="0" borderId="13" xfId="0" applyNumberFormat="1" applyFont="1" applyBorder="1" applyAlignment="1" applyProtection="1">
      <alignment horizontal="center" wrapText="1"/>
      <protection/>
    </xf>
    <xf numFmtId="49" fontId="1" fillId="0" borderId="15" xfId="0" applyNumberFormat="1" applyFont="1" applyBorder="1" applyAlignment="1" applyProtection="1">
      <alignment horizontal="center" wrapText="1"/>
      <protection/>
    </xf>
    <xf numFmtId="49" fontId="1" fillId="0" borderId="14" xfId="0" applyNumberFormat="1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35" borderId="0" xfId="0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Border="1" applyAlignment="1">
      <alignment horizontal="left" vertical="center"/>
    </xf>
    <xf numFmtId="0" fontId="1" fillId="0" borderId="14" xfId="0" applyNumberFormat="1" applyFont="1" applyBorder="1" applyAlignment="1">
      <alignment horizontal="left" vertical="center"/>
    </xf>
    <xf numFmtId="0" fontId="1" fillId="0" borderId="15" xfId="0" applyNumberFormat="1" applyFont="1" applyBorder="1" applyAlignment="1">
      <alignment horizontal="left" wrapText="1"/>
    </xf>
    <xf numFmtId="0" fontId="1" fillId="0" borderId="15" xfId="0" applyNumberFormat="1" applyFont="1" applyBorder="1" applyAlignment="1">
      <alignment horizontal="left" wrapText="1"/>
    </xf>
    <xf numFmtId="0" fontId="1" fillId="0" borderId="14" xfId="0" applyNumberFormat="1" applyFont="1" applyBorder="1" applyAlignment="1">
      <alignment horizontal="left" wrapText="1"/>
    </xf>
    <xf numFmtId="49" fontId="1" fillId="0" borderId="18" xfId="0" applyNumberFormat="1" applyFont="1" applyBorder="1" applyAlignment="1" applyProtection="1">
      <alignment horizontal="center" vertical="center"/>
      <protection/>
    </xf>
    <xf numFmtId="49" fontId="1" fillId="0" borderId="17" xfId="0" applyNumberFormat="1" applyFont="1" applyBorder="1" applyAlignment="1" applyProtection="1">
      <alignment horizontal="center" vertical="center"/>
      <protection/>
    </xf>
    <xf numFmtId="49" fontId="1" fillId="0" borderId="19" xfId="0" applyNumberFormat="1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6" fillId="0" borderId="12" xfId="0" applyFont="1" applyBorder="1" applyAlignment="1" applyProtection="1">
      <alignment horizontal="center" vertical="top" wrapText="1"/>
      <protection/>
    </xf>
    <xf numFmtId="0" fontId="6" fillId="0" borderId="20" xfId="0" applyFont="1" applyBorder="1" applyAlignment="1" applyProtection="1">
      <alignment horizontal="center" vertical="top" wrapText="1"/>
      <protection/>
    </xf>
    <xf numFmtId="0" fontId="6" fillId="0" borderId="16" xfId="0" applyFont="1" applyBorder="1" applyAlignment="1" applyProtection="1">
      <alignment horizontal="center" vertical="top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top" wrapText="1"/>
      <protection/>
    </xf>
    <xf numFmtId="0" fontId="6" fillId="0" borderId="14" xfId="0" applyFont="1" applyBorder="1" applyAlignment="1" applyProtection="1">
      <alignment horizontal="center" vertical="top" wrapText="1"/>
      <protection/>
    </xf>
    <xf numFmtId="0" fontId="6" fillId="0" borderId="21" xfId="0" applyFont="1" applyBorder="1" applyAlignment="1" applyProtection="1">
      <alignment horizontal="center" vertical="top" wrapText="1"/>
      <protection/>
    </xf>
    <xf numFmtId="0" fontId="6" fillId="0" borderId="22" xfId="0" applyFont="1" applyBorder="1" applyAlignment="1" applyProtection="1">
      <alignment horizontal="center" vertical="top" wrapText="1"/>
      <protection/>
    </xf>
    <xf numFmtId="0" fontId="6" fillId="0" borderId="23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8" fillId="0" borderId="13" xfId="0" applyFont="1" applyBorder="1" applyAlignment="1" applyProtection="1">
      <alignment horizontal="left" vertical="center" wrapText="1"/>
      <protection/>
    </xf>
    <xf numFmtId="0" fontId="8" fillId="0" borderId="14" xfId="0" applyFont="1" applyBorder="1" applyAlignment="1" applyProtection="1">
      <alignment horizontal="left" vertical="center" wrapText="1"/>
      <protection/>
    </xf>
    <xf numFmtId="0" fontId="6" fillId="0" borderId="18" xfId="0" applyFont="1" applyBorder="1" applyAlignment="1" applyProtection="1">
      <alignment horizontal="center" vertical="top" wrapText="1"/>
      <protection/>
    </xf>
    <xf numFmtId="0" fontId="6" fillId="0" borderId="19" xfId="0" applyFont="1" applyBorder="1" applyAlignment="1" applyProtection="1">
      <alignment horizontal="center" vertical="top" wrapText="1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49" fontId="6" fillId="0" borderId="11" xfId="0" applyNumberFormat="1" applyFont="1" applyBorder="1" applyAlignment="1" applyProtection="1">
      <alignment horizontal="left" vertical="top" wrapText="1"/>
      <protection/>
    </xf>
    <xf numFmtId="49" fontId="6" fillId="33" borderId="11" xfId="0" applyNumberFormat="1" applyFont="1" applyFill="1" applyBorder="1" applyAlignment="1" applyProtection="1">
      <alignment horizontal="left" vertical="top" wrapText="1"/>
      <protection/>
    </xf>
    <xf numFmtId="49" fontId="6" fillId="0" borderId="13" xfId="0" applyNumberFormat="1" applyFont="1" applyBorder="1" applyAlignment="1" applyProtection="1">
      <alignment horizontal="center" vertical="top" wrapText="1"/>
      <protection/>
    </xf>
    <xf numFmtId="49" fontId="6" fillId="0" borderId="14" xfId="0" applyNumberFormat="1" applyFont="1" applyBorder="1" applyAlignment="1" applyProtection="1">
      <alignment horizontal="center" vertical="top" wrapText="1"/>
      <protection/>
    </xf>
    <xf numFmtId="0" fontId="6" fillId="33" borderId="13" xfId="0" applyFont="1" applyFill="1" applyBorder="1" applyAlignment="1" applyProtection="1">
      <alignment horizontal="left" vertical="center" wrapText="1"/>
      <protection/>
    </xf>
    <xf numFmtId="0" fontId="6" fillId="33" borderId="14" xfId="0" applyFont="1" applyFill="1" applyBorder="1" applyAlignment="1" applyProtection="1">
      <alignment horizontal="left" vertical="center" wrapText="1"/>
      <protection/>
    </xf>
    <xf numFmtId="49" fontId="2" fillId="0" borderId="13" xfId="0" applyNumberFormat="1" applyFont="1" applyBorder="1" applyAlignment="1" applyProtection="1">
      <alignment horizontal="center" vertical="center" wrapText="1"/>
      <protection/>
    </xf>
    <xf numFmtId="49" fontId="2" fillId="0" borderId="14" xfId="0" applyNumberFormat="1" applyFont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left" vertical="top" wrapText="1"/>
      <protection/>
    </xf>
    <xf numFmtId="49" fontId="13" fillId="0" borderId="13" xfId="0" applyNumberFormat="1" applyFont="1" applyBorder="1" applyAlignment="1" applyProtection="1">
      <alignment horizontal="center" vertical="center" wrapText="1"/>
      <protection/>
    </xf>
    <xf numFmtId="49" fontId="13" fillId="0" borderId="14" xfId="0" applyNumberFormat="1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left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0" xfId="0" applyFont="1" applyBorder="1" applyAlignment="1" applyProtection="1">
      <alignment horizont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top" wrapText="1"/>
      <protection/>
    </xf>
    <xf numFmtId="0" fontId="6" fillId="0" borderId="24" xfId="0" applyFont="1" applyBorder="1" applyAlignment="1" applyProtection="1">
      <alignment horizontal="center" vertical="top" wrapText="1"/>
      <protection/>
    </xf>
    <xf numFmtId="0" fontId="6" fillId="0" borderId="22" xfId="0" applyFont="1" applyBorder="1" applyAlignment="1" applyProtection="1">
      <alignment horizontal="center" vertical="top" wrapText="1"/>
      <protection/>
    </xf>
    <xf numFmtId="0" fontId="6" fillId="0" borderId="18" xfId="0" applyFont="1" applyBorder="1" applyAlignment="1" applyProtection="1">
      <alignment horizontal="center" vertical="top" wrapText="1"/>
      <protection/>
    </xf>
    <xf numFmtId="0" fontId="6" fillId="0" borderId="17" xfId="0" applyFont="1" applyBorder="1" applyAlignment="1" applyProtection="1">
      <alignment horizontal="center" vertical="top" wrapText="1"/>
      <protection/>
    </xf>
    <xf numFmtId="0" fontId="6" fillId="0" borderId="19" xfId="0" applyFont="1" applyBorder="1" applyAlignment="1" applyProtection="1">
      <alignment horizontal="center" vertical="top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docs.cntd.ru/document/901714433" TargetMode="External" /><Relationship Id="rId2" Type="http://schemas.openxmlformats.org/officeDocument/2006/relationships/hyperlink" Target="http://docs.cntd.ru/document/901714433" TargetMode="Externa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W44"/>
  <sheetViews>
    <sheetView zoomScalePageLayoutView="0" workbookViewId="0" topLeftCell="A13">
      <selection activeCell="EH19" sqref="EH19:EW19"/>
    </sheetView>
  </sheetViews>
  <sheetFormatPr defaultColWidth="9.140625" defaultRowHeight="12.75" customHeight="1"/>
  <cols>
    <col min="1" max="33" width="0.85546875" style="0" customWidth="1"/>
    <col min="34" max="34" width="2.00390625" style="0" customWidth="1"/>
    <col min="35" max="152" width="0.85546875" style="0" customWidth="1"/>
    <col min="153" max="153" width="0.2890625" style="0" customWidth="1"/>
  </cols>
  <sheetData>
    <row r="1" spans="1:15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87" t="s">
        <v>0</v>
      </c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</row>
    <row r="3" spans="1:153" ht="3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88" t="s">
        <v>216</v>
      </c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</row>
    <row r="4" spans="1:153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89" t="s">
        <v>1</v>
      </c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</row>
    <row r="5" spans="1:153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1"/>
      <c r="DS5" s="1"/>
      <c r="DT5" s="91" t="s">
        <v>217</v>
      </c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</row>
    <row r="6" spans="1:153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92" t="s">
        <v>2</v>
      </c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2"/>
      <c r="DS6" s="2"/>
      <c r="DT6" s="92" t="s">
        <v>3</v>
      </c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</row>
    <row r="7" spans="1:153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3" t="s">
        <v>4</v>
      </c>
      <c r="DG7" s="93" t="s">
        <v>249</v>
      </c>
      <c r="DH7" s="93"/>
      <c r="DI7" s="93"/>
      <c r="DJ7" s="93"/>
      <c r="DK7" s="1" t="s">
        <v>4</v>
      </c>
      <c r="DL7" s="1"/>
      <c r="DM7" s="1"/>
      <c r="DN7" s="93" t="s">
        <v>250</v>
      </c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4">
        <v>20</v>
      </c>
      <c r="EG7" s="94"/>
      <c r="EH7" s="94"/>
      <c r="EI7" s="94"/>
      <c r="EJ7" s="95" t="s">
        <v>229</v>
      </c>
      <c r="EK7" s="95"/>
      <c r="EL7" s="95"/>
      <c r="EM7" s="95"/>
      <c r="EN7" s="1" t="s">
        <v>5</v>
      </c>
      <c r="EO7" s="1"/>
      <c r="EP7" s="1"/>
      <c r="EQ7" s="1"/>
      <c r="ER7" s="1"/>
      <c r="ES7" s="1"/>
      <c r="ET7" s="1"/>
      <c r="EU7" s="1"/>
      <c r="EV7" s="1"/>
      <c r="EW7" s="1"/>
    </row>
    <row r="8" spans="1:153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4"/>
      <c r="ES8" s="1"/>
      <c r="ET8" s="1"/>
      <c r="EU8" s="1"/>
      <c r="EV8" s="1"/>
      <c r="EW8" s="1"/>
    </row>
    <row r="9" spans="1:153" ht="16.5" customHeight="1">
      <c r="A9" s="96" t="s">
        <v>6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</row>
    <row r="10" spans="1:153" ht="16.5" customHeight="1">
      <c r="A10" s="96" t="s">
        <v>235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</row>
    <row r="11" spans="1:153" ht="15" customHeight="1">
      <c r="A11" s="96" t="s">
        <v>230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</row>
    <row r="12" spans="1:153" ht="16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97" t="s">
        <v>7</v>
      </c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</row>
    <row r="13" spans="1:153" ht="16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3"/>
      <c r="CN13" s="1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3" t="s">
        <v>8</v>
      </c>
      <c r="EG13" s="1"/>
      <c r="EH13" s="98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100"/>
    </row>
    <row r="14" spans="1:153" ht="16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7"/>
      <c r="AK14" s="8"/>
      <c r="AL14" s="9"/>
      <c r="AM14" s="9"/>
      <c r="AN14" s="9"/>
      <c r="AO14" s="9"/>
      <c r="AP14" s="7"/>
      <c r="AQ14" s="7"/>
      <c r="AR14" s="7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1"/>
      <c r="BG14" s="8" t="s">
        <v>4</v>
      </c>
      <c r="BH14" s="101" t="s">
        <v>249</v>
      </c>
      <c r="BI14" s="101"/>
      <c r="BJ14" s="101"/>
      <c r="BK14" s="101"/>
      <c r="BL14" s="7" t="s">
        <v>4</v>
      </c>
      <c r="BM14" s="7"/>
      <c r="BN14" s="7"/>
      <c r="BO14" s="101" t="s">
        <v>250</v>
      </c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7"/>
      <c r="CH14" s="102">
        <v>2018</v>
      </c>
      <c r="CI14" s="102"/>
      <c r="CJ14" s="102"/>
      <c r="CK14" s="102"/>
      <c r="CL14" s="102"/>
      <c r="CM14" s="102"/>
      <c r="CN14" s="102"/>
      <c r="CO14" s="7" t="s">
        <v>5</v>
      </c>
      <c r="CP14" s="7"/>
      <c r="CQ14" s="7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5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3" t="s">
        <v>9</v>
      </c>
      <c r="EG14" s="1"/>
      <c r="EH14" s="98" t="s">
        <v>251</v>
      </c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100"/>
    </row>
    <row r="15" spans="1:153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8"/>
      <c r="BH15" s="9"/>
      <c r="BI15" s="9"/>
      <c r="BJ15" s="9"/>
      <c r="BK15" s="9"/>
      <c r="BL15" s="7"/>
      <c r="BM15" s="7"/>
      <c r="BN15" s="7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7"/>
      <c r="CH15" s="7"/>
      <c r="CI15" s="7"/>
      <c r="CJ15" s="7"/>
      <c r="CK15" s="9"/>
      <c r="CL15" s="9"/>
      <c r="CM15" s="9"/>
      <c r="CN15" s="9"/>
      <c r="CO15" s="7"/>
      <c r="CP15" s="7"/>
      <c r="CQ15" s="7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5"/>
      <c r="DS15" s="5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3"/>
      <c r="EG15" s="1"/>
      <c r="EH15" s="98"/>
      <c r="EI15" s="99"/>
      <c r="EJ15" s="99"/>
      <c r="EK15" s="99"/>
      <c r="EL15" s="99"/>
      <c r="EM15" s="99"/>
      <c r="EN15" s="99"/>
      <c r="EO15" s="99"/>
      <c r="EP15" s="99"/>
      <c r="EQ15" s="99"/>
      <c r="ER15" s="99"/>
      <c r="ES15" s="99"/>
      <c r="ET15" s="99"/>
      <c r="EU15" s="99"/>
      <c r="EV15" s="99"/>
      <c r="EW15" s="100"/>
    </row>
    <row r="16" spans="1:153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5"/>
      <c r="BZ16" s="5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3"/>
      <c r="CN16" s="1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5"/>
      <c r="DS16" s="5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3"/>
      <c r="EG16" s="1"/>
      <c r="EH16" s="98"/>
      <c r="EI16" s="99"/>
      <c r="EJ16" s="99"/>
      <c r="EK16" s="99"/>
      <c r="EL16" s="99"/>
      <c r="EM16" s="99"/>
      <c r="EN16" s="99"/>
      <c r="EO16" s="99"/>
      <c r="EP16" s="99"/>
      <c r="EQ16" s="99"/>
      <c r="ER16" s="99"/>
      <c r="ES16" s="99"/>
      <c r="ET16" s="99"/>
      <c r="EU16" s="99"/>
      <c r="EV16" s="99"/>
      <c r="EW16" s="100"/>
    </row>
    <row r="17" spans="1:153" ht="16.5" customHeight="1">
      <c r="A17" s="10" t="s">
        <v>10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07" t="s">
        <v>227</v>
      </c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"/>
      <c r="DR17" s="5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3" t="s">
        <v>11</v>
      </c>
      <c r="EG17" s="1"/>
      <c r="EH17" s="98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100"/>
    </row>
    <row r="18" spans="1:153" ht="16.5" customHeight="1">
      <c r="A18" s="10" t="s">
        <v>12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8"/>
      <c r="V18" s="12"/>
      <c r="W18" s="12"/>
      <c r="X18" s="12"/>
      <c r="Y18" s="12"/>
      <c r="Z18" s="7"/>
      <c r="AA18" s="7"/>
      <c r="AB18" s="7"/>
      <c r="AC18" s="1"/>
      <c r="AD18" s="1"/>
      <c r="AE18" s="1"/>
      <c r="AF18" s="1"/>
      <c r="AG18" s="1"/>
      <c r="AH18" s="1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" t="s">
        <v>13</v>
      </c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3"/>
      <c r="EH18" s="108" t="s">
        <v>19</v>
      </c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10"/>
    </row>
    <row r="19" spans="1:153" ht="16.5" customHeight="1">
      <c r="A19" s="10" t="s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"/>
      <c r="DR19" s="5"/>
      <c r="DS19" s="5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4"/>
      <c r="EG19" s="1"/>
      <c r="EH19" s="98"/>
      <c r="EI19" s="99"/>
      <c r="EJ19" s="99"/>
      <c r="EK19" s="99"/>
      <c r="EL19" s="99"/>
      <c r="EM19" s="99"/>
      <c r="EN19" s="99"/>
      <c r="EO19" s="99"/>
      <c r="EP19" s="99"/>
      <c r="EQ19" s="99"/>
      <c r="ER19" s="99"/>
      <c r="ES19" s="99"/>
      <c r="ET19" s="99"/>
      <c r="EU19" s="99"/>
      <c r="EV19" s="99"/>
      <c r="EW19" s="100"/>
    </row>
    <row r="20" spans="1:153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"/>
      <c r="BU20" s="1"/>
      <c r="BV20" s="1"/>
      <c r="BW20" s="1"/>
      <c r="BX20" s="1"/>
      <c r="BY20" s="5"/>
      <c r="BZ20" s="5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3"/>
      <c r="CN20" s="1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5"/>
      <c r="DS20" s="5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3"/>
      <c r="EG20" s="1"/>
      <c r="EH20" s="120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  <c r="EW20" s="122"/>
    </row>
    <row r="21" spans="1:153" ht="16.5" customHeight="1">
      <c r="A21" s="16" t="s">
        <v>15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23" t="s">
        <v>225</v>
      </c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7"/>
      <c r="CN21" s="16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8" t="s">
        <v>16</v>
      </c>
      <c r="EG21" s="16"/>
      <c r="EH21" s="103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5"/>
    </row>
    <row r="22" spans="1:153" ht="16.5" customHeight="1">
      <c r="A22" s="19" t="s">
        <v>17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8"/>
      <c r="CN22" s="16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8" t="s">
        <v>18</v>
      </c>
      <c r="EG22" s="16"/>
      <c r="EH22" s="103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5"/>
    </row>
    <row r="23" spans="1:153" ht="15">
      <c r="A23" s="19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9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</row>
    <row r="24" spans="1:153" ht="16.5" customHeight="1">
      <c r="A24" s="10" t="s">
        <v>20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06" t="s">
        <v>218</v>
      </c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</row>
    <row r="25" spans="1:153" ht="16.5" customHeight="1">
      <c r="A25" s="10" t="s">
        <v>21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</row>
    <row r="26" spans="1:153" ht="15">
      <c r="A26" s="1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22"/>
      <c r="CP26" s="22"/>
      <c r="CQ26" s="22"/>
      <c r="CR26" s="22"/>
      <c r="CS26" s="22"/>
      <c r="CT26" s="22"/>
      <c r="CU26" s="22"/>
      <c r="CV26" s="22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ht="16.5" customHeight="1">
      <c r="A27" s="10" t="s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06" t="s">
        <v>219</v>
      </c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</row>
    <row r="28" spans="1:153" ht="16.5" customHeight="1">
      <c r="A28" s="10" t="s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</row>
    <row r="29" spans="1:153" ht="16.5" customHeight="1">
      <c r="A29" s="10" t="s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</row>
    <row r="30" spans="1:153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ht="16.5" customHeight="1">
      <c r="A31" s="112" t="s">
        <v>25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2"/>
      <c r="CF31" s="112"/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112"/>
      <c r="CZ31" s="112"/>
      <c r="DA31" s="112"/>
      <c r="DB31" s="112"/>
      <c r="DC31" s="112"/>
      <c r="DD31" s="112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</row>
    <row r="32" spans="1:153" ht="14.2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</row>
    <row r="33" spans="1:153" ht="15">
      <c r="A33" s="24" t="s">
        <v>26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ht="26.25" customHeight="1">
      <c r="A34" s="115" t="s">
        <v>220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5"/>
      <c r="CY34" s="115"/>
      <c r="CZ34" s="115"/>
      <c r="DA34" s="115"/>
      <c r="DB34" s="115"/>
      <c r="DC34" s="115"/>
      <c r="DD34" s="115"/>
      <c r="DE34" s="115"/>
      <c r="DF34" s="115"/>
      <c r="DG34" s="115"/>
      <c r="DH34" s="115"/>
      <c r="DI34" s="115"/>
      <c r="DJ34" s="115"/>
      <c r="DK34" s="115"/>
      <c r="DL34" s="115"/>
      <c r="DM34" s="115"/>
      <c r="DN34" s="115"/>
      <c r="DO34" s="115"/>
      <c r="DP34" s="116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ht="15">
      <c r="A35" s="24" t="s">
        <v>27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ht="19.5" customHeight="1">
      <c r="A36" s="115" t="s">
        <v>221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6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ht="15">
      <c r="A37" s="24" t="s">
        <v>28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ht="74.25" customHeight="1">
      <c r="A38" s="117" t="s">
        <v>228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8"/>
      <c r="BM38" s="118"/>
      <c r="BN38" s="118"/>
      <c r="BO38" s="118"/>
      <c r="BP38" s="118"/>
      <c r="BQ38" s="118"/>
      <c r="BR38" s="118"/>
      <c r="BS38" s="118"/>
      <c r="BT38" s="118"/>
      <c r="BU38" s="118"/>
      <c r="BV38" s="118"/>
      <c r="BW38" s="118"/>
      <c r="BX38" s="118"/>
      <c r="BY38" s="118"/>
      <c r="BZ38" s="118"/>
      <c r="CA38" s="118"/>
      <c r="CB38" s="118"/>
      <c r="CC38" s="118"/>
      <c r="CD38" s="118"/>
      <c r="CE38" s="118"/>
      <c r="CF38" s="118"/>
      <c r="CG38" s="118"/>
      <c r="CH38" s="118"/>
      <c r="CI38" s="118"/>
      <c r="CJ38" s="118"/>
      <c r="CK38" s="118"/>
      <c r="CL38" s="118"/>
      <c r="CM38" s="118"/>
      <c r="CN38" s="118"/>
      <c r="CO38" s="118"/>
      <c r="CP38" s="118"/>
      <c r="CQ38" s="118"/>
      <c r="CR38" s="118"/>
      <c r="CS38" s="118"/>
      <c r="CT38" s="118"/>
      <c r="CU38" s="118"/>
      <c r="CV38" s="118"/>
      <c r="CW38" s="118"/>
      <c r="CX38" s="118"/>
      <c r="CY38" s="118"/>
      <c r="CZ38" s="118"/>
      <c r="DA38" s="118"/>
      <c r="DB38" s="118"/>
      <c r="DC38" s="118"/>
      <c r="DD38" s="118"/>
      <c r="DE38" s="118"/>
      <c r="DF38" s="118"/>
      <c r="DG38" s="118"/>
      <c r="DH38" s="118"/>
      <c r="DI38" s="118"/>
      <c r="DJ38" s="118"/>
      <c r="DK38" s="118"/>
      <c r="DL38" s="118"/>
      <c r="DM38" s="118"/>
      <c r="DN38" s="118"/>
      <c r="DO38" s="118"/>
      <c r="DP38" s="119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ht="15">
      <c r="A39" s="24" t="s">
        <v>29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</row>
    <row r="40" spans="1:153" ht="15">
      <c r="A40" s="113" t="s">
        <v>222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1"/>
      <c r="CC40" s="111"/>
      <c r="CD40" s="111"/>
      <c r="CE40" s="111"/>
      <c r="CF40" s="111"/>
      <c r="CG40" s="111"/>
      <c r="CH40" s="111"/>
      <c r="CI40" s="111"/>
      <c r="CJ40" s="111"/>
      <c r="CK40" s="111"/>
      <c r="CL40" s="111"/>
      <c r="CM40" s="111"/>
      <c r="CN40" s="111"/>
      <c r="CO40" s="111"/>
      <c r="CP40" s="111"/>
      <c r="CQ40" s="111"/>
      <c r="CR40" s="111"/>
      <c r="CS40" s="111"/>
      <c r="CT40" s="111"/>
      <c r="CU40" s="111"/>
      <c r="CV40" s="111"/>
      <c r="CW40" s="111"/>
      <c r="CX40" s="111"/>
      <c r="CY40" s="111"/>
      <c r="CZ40" s="111"/>
      <c r="DA40" s="111"/>
      <c r="DB40" s="111"/>
      <c r="DC40" s="111"/>
      <c r="DD40" s="111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</row>
    <row r="41" spans="1:153" ht="15">
      <c r="A41" s="24" t="s">
        <v>30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</row>
    <row r="42" spans="1:153" ht="15">
      <c r="A42" s="114" t="s">
        <v>234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</row>
    <row r="43" spans="1:153" ht="15">
      <c r="A43" s="24" t="s">
        <v>31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</row>
    <row r="44" spans="1:153" ht="15">
      <c r="A44" s="111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1"/>
      <c r="BX44" s="111"/>
      <c r="BY44" s="111"/>
      <c r="BZ44" s="111"/>
      <c r="CA44" s="111"/>
      <c r="CB44" s="111"/>
      <c r="CC44" s="111"/>
      <c r="CD44" s="111"/>
      <c r="CE44" s="111"/>
      <c r="CF44" s="111"/>
      <c r="CG44" s="111"/>
      <c r="CH44" s="111"/>
      <c r="CI44" s="111"/>
      <c r="CJ44" s="111"/>
      <c r="CK44" s="111"/>
      <c r="CL44" s="111"/>
      <c r="CM44" s="111"/>
      <c r="CN44" s="111"/>
      <c r="CO44" s="111"/>
      <c r="CP44" s="111"/>
      <c r="CQ44" s="111"/>
      <c r="CR44" s="111"/>
      <c r="CS44" s="111"/>
      <c r="CT44" s="111"/>
      <c r="CU44" s="111"/>
      <c r="CV44" s="111"/>
      <c r="CW44" s="111"/>
      <c r="CX44" s="111"/>
      <c r="CY44" s="111"/>
      <c r="CZ44" s="111"/>
      <c r="DA44" s="111"/>
      <c r="DB44" s="111"/>
      <c r="DC44" s="111"/>
      <c r="DD44" s="111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</row>
  </sheetData>
  <sheetProtection/>
  <mergeCells count="39">
    <mergeCell ref="A11:EW11"/>
    <mergeCell ref="A44:DD44"/>
    <mergeCell ref="A31:DD31"/>
    <mergeCell ref="A40:DD40"/>
    <mergeCell ref="A42:DD42"/>
    <mergeCell ref="A34:DP34"/>
    <mergeCell ref="A36:DP36"/>
    <mergeCell ref="A38:DP38"/>
    <mergeCell ref="EH20:EW20"/>
    <mergeCell ref="AI21:BW21"/>
    <mergeCell ref="EH21:EW21"/>
    <mergeCell ref="EH22:EW22"/>
    <mergeCell ref="AS24:EW25"/>
    <mergeCell ref="AS27:EW29"/>
    <mergeCell ref="EH15:EW15"/>
    <mergeCell ref="EH16:EW16"/>
    <mergeCell ref="AI17:DP19"/>
    <mergeCell ref="EH17:EW17"/>
    <mergeCell ref="EH18:EW18"/>
    <mergeCell ref="EH19:EW19"/>
    <mergeCell ref="EH12:EW12"/>
    <mergeCell ref="EH13:EW13"/>
    <mergeCell ref="BH14:BK14"/>
    <mergeCell ref="BO14:CF14"/>
    <mergeCell ref="CH14:CN14"/>
    <mergeCell ref="EH14:EW14"/>
    <mergeCell ref="DG7:DJ7"/>
    <mergeCell ref="DN7:EE7"/>
    <mergeCell ref="EF7:EI7"/>
    <mergeCell ref="EJ7:EM7"/>
    <mergeCell ref="A9:EW9"/>
    <mergeCell ref="A10:EW10"/>
    <mergeCell ref="CX2:EW2"/>
    <mergeCell ref="CX3:EW3"/>
    <mergeCell ref="CX4:EW4"/>
    <mergeCell ref="CX5:DQ5"/>
    <mergeCell ref="DT5:EW5"/>
    <mergeCell ref="CX6:DQ6"/>
    <mergeCell ref="DT6:EW6"/>
  </mergeCells>
  <printOptions/>
  <pageMargins left="0.7086614173228347" right="0.7086614173228347" top="0" bottom="0" header="0.31496062992125984" footer="0.31496062992125984"/>
  <pageSetup fitToHeight="0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PageLayoutView="0" workbookViewId="0" topLeftCell="A1">
      <selection activeCell="H14" sqref="H14"/>
    </sheetView>
  </sheetViews>
  <sheetFormatPr defaultColWidth="9.140625" defaultRowHeight="12.75" customHeight="1"/>
  <cols>
    <col min="1" max="1" width="6.28125" style="0" customWidth="1"/>
    <col min="2" max="2" width="62.421875" style="0" customWidth="1"/>
    <col min="3" max="3" width="26.28125" style="0" customWidth="1"/>
  </cols>
  <sheetData>
    <row r="1" spans="1:3" ht="12.75" customHeight="1">
      <c r="A1" s="27"/>
      <c r="B1" s="27"/>
      <c r="C1" s="27" t="s">
        <v>193</v>
      </c>
    </row>
    <row r="2" spans="1:3" ht="14.25" customHeight="1">
      <c r="A2" s="27"/>
      <c r="B2" s="112" t="s">
        <v>192</v>
      </c>
      <c r="C2" s="112"/>
    </row>
    <row r="3" spans="1:8" ht="14.25" customHeight="1">
      <c r="A3" s="27"/>
      <c r="B3" s="112" t="s">
        <v>252</v>
      </c>
      <c r="C3" s="124"/>
      <c r="D3" s="77"/>
      <c r="E3" s="77"/>
      <c r="F3" s="77"/>
      <c r="G3" s="77"/>
      <c r="H3" s="77"/>
    </row>
    <row r="4" spans="1:3" ht="12.75" customHeight="1">
      <c r="A4" s="27"/>
      <c r="B4" s="27"/>
      <c r="C4" s="27"/>
    </row>
    <row r="5" spans="1:3" ht="12.75" customHeight="1">
      <c r="A5" s="28" t="s">
        <v>32</v>
      </c>
      <c r="B5" s="28" t="s">
        <v>33</v>
      </c>
      <c r="C5" s="28" t="s">
        <v>34</v>
      </c>
    </row>
    <row r="6" spans="1:3" ht="12.75" customHeight="1">
      <c r="A6" s="28">
        <v>1</v>
      </c>
      <c r="B6" s="28">
        <v>2</v>
      </c>
      <c r="C6" s="28">
        <v>3</v>
      </c>
    </row>
    <row r="7" spans="1:3" ht="12.75" customHeight="1">
      <c r="A7" s="28">
        <v>1</v>
      </c>
      <c r="B7" s="30" t="s">
        <v>35</v>
      </c>
      <c r="C7" s="83">
        <v>7958131.93</v>
      </c>
    </row>
    <row r="8" spans="1:3" ht="25.5" customHeight="1">
      <c r="A8" s="28">
        <v>2</v>
      </c>
      <c r="B8" s="30" t="s">
        <v>36</v>
      </c>
      <c r="C8" s="78">
        <v>3599302.24</v>
      </c>
    </row>
    <row r="9" spans="1:3" ht="12.75" customHeight="1">
      <c r="A9" s="28">
        <v>3</v>
      </c>
      <c r="B9" s="30" t="s">
        <v>37</v>
      </c>
      <c r="C9" s="83">
        <v>1682968.32</v>
      </c>
    </row>
    <row r="10" spans="1:3" ht="12.75" customHeight="1">
      <c r="A10" s="28">
        <v>4</v>
      </c>
      <c r="B10" s="30" t="s">
        <v>38</v>
      </c>
      <c r="C10" s="78">
        <v>1512560</v>
      </c>
    </row>
    <row r="11" spans="1:3" ht="12.75" customHeight="1">
      <c r="A11" s="28">
        <v>5</v>
      </c>
      <c r="B11" s="30" t="s">
        <v>37</v>
      </c>
      <c r="C11" s="83">
        <v>1106658</v>
      </c>
    </row>
    <row r="12" spans="1:3" ht="12.75" customHeight="1">
      <c r="A12" s="28">
        <v>6</v>
      </c>
      <c r="B12" s="30" t="s">
        <v>39</v>
      </c>
      <c r="C12" s="83">
        <v>502041.15</v>
      </c>
    </row>
    <row r="13" spans="1:3" ht="25.5" customHeight="1">
      <c r="A13" s="28">
        <v>7</v>
      </c>
      <c r="B13" s="30" t="s">
        <v>40</v>
      </c>
      <c r="C13" s="83">
        <v>502041.15</v>
      </c>
    </row>
    <row r="14" spans="1:3" ht="25.5" customHeight="1">
      <c r="A14" s="28">
        <v>8</v>
      </c>
      <c r="B14" s="30" t="s">
        <v>41</v>
      </c>
      <c r="C14" s="83">
        <v>502041.15</v>
      </c>
    </row>
    <row r="15" spans="1:3" ht="12.75" customHeight="1">
      <c r="A15" s="28">
        <v>9</v>
      </c>
      <c r="B15" s="29"/>
      <c r="C15" s="78"/>
    </row>
    <row r="16" spans="1:3" ht="25.5" customHeight="1">
      <c r="A16" s="28">
        <v>10</v>
      </c>
      <c r="B16" s="30" t="s">
        <v>42</v>
      </c>
      <c r="C16" s="78"/>
    </row>
    <row r="17" spans="1:3" ht="12.75" customHeight="1">
      <c r="A17" s="28">
        <v>11</v>
      </c>
      <c r="B17" s="30" t="s">
        <v>43</v>
      </c>
      <c r="C17" s="78"/>
    </row>
    <row r="18" spans="1:3" ht="12.75" customHeight="1">
      <c r="A18" s="28">
        <v>12</v>
      </c>
      <c r="B18" s="30" t="s">
        <v>44</v>
      </c>
      <c r="C18" s="78"/>
    </row>
    <row r="19" spans="1:3" ht="12.75" customHeight="1">
      <c r="A19" s="28">
        <v>13</v>
      </c>
      <c r="B19" s="30" t="s">
        <v>45</v>
      </c>
      <c r="C19" s="78"/>
    </row>
    <row r="20" spans="1:3" ht="12.75" customHeight="1">
      <c r="A20" s="28">
        <v>14</v>
      </c>
      <c r="B20" s="30" t="s">
        <v>46</v>
      </c>
      <c r="C20" s="78"/>
    </row>
    <row r="21" spans="1:3" ht="25.5" customHeight="1">
      <c r="A21" s="28">
        <v>15</v>
      </c>
      <c r="B21" s="30" t="s">
        <v>47</v>
      </c>
      <c r="C21" s="78"/>
    </row>
    <row r="22" spans="1:3" ht="12.75" customHeight="1">
      <c r="A22" s="28">
        <v>16</v>
      </c>
      <c r="B22" s="30" t="s">
        <v>48</v>
      </c>
      <c r="C22" s="78"/>
    </row>
    <row r="23" spans="1:3" ht="25.5" customHeight="1">
      <c r="A23" s="28">
        <v>17</v>
      </c>
      <c r="B23" s="30" t="s">
        <v>49</v>
      </c>
      <c r="C23" s="78"/>
    </row>
  </sheetData>
  <sheetProtection/>
  <mergeCells count="2">
    <mergeCell ref="B2:C2"/>
    <mergeCell ref="B3:C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view="pageBreakPreview" zoomScaleSheetLayoutView="100" zoomScalePageLayoutView="0" workbookViewId="0" topLeftCell="A1">
      <pane xSplit="5" ySplit="9" topLeftCell="F4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C3" sqref="C3:I3"/>
    </sheetView>
  </sheetViews>
  <sheetFormatPr defaultColWidth="9.140625" defaultRowHeight="12.75" customHeight="1"/>
  <cols>
    <col min="1" max="1" width="23.00390625" style="48" customWidth="1"/>
    <col min="2" max="2" width="19.421875" style="48" customWidth="1"/>
    <col min="3" max="4" width="9.28125" style="48" customWidth="1"/>
    <col min="5" max="5" width="7.7109375" style="48" customWidth="1"/>
    <col min="6" max="6" width="13.00390625" style="48" customWidth="1"/>
    <col min="7" max="7" width="16.421875" style="48" customWidth="1"/>
    <col min="8" max="8" width="17.00390625" style="48" customWidth="1"/>
    <col min="9" max="9" width="13.7109375" style="48" customWidth="1"/>
    <col min="10" max="10" width="12.7109375" style="48" customWidth="1"/>
    <col min="11" max="12" width="13.28125" style="48" customWidth="1"/>
    <col min="13" max="14" width="13.00390625" style="48" customWidth="1"/>
    <col min="15" max="16384" width="9.140625" style="48" customWidth="1"/>
  </cols>
  <sheetData>
    <row r="1" ht="12.75" customHeight="1">
      <c r="L1" s="48" t="s">
        <v>194</v>
      </c>
    </row>
    <row r="2" spans="1:14" ht="14.25" customHeight="1">
      <c r="A2" s="46"/>
      <c r="B2" s="112" t="s">
        <v>257</v>
      </c>
      <c r="C2" s="125"/>
      <c r="D2" s="125"/>
      <c r="E2" s="125"/>
      <c r="F2" s="125"/>
      <c r="G2" s="125"/>
      <c r="H2" s="125"/>
      <c r="I2" s="125"/>
      <c r="J2" s="125"/>
      <c r="K2" s="46"/>
      <c r="L2" s="46"/>
      <c r="M2" s="46"/>
      <c r="N2" s="46"/>
    </row>
    <row r="3" spans="1:14" ht="14.25" customHeight="1">
      <c r="A3" s="46"/>
      <c r="B3" s="46"/>
      <c r="C3" s="112" t="s">
        <v>268</v>
      </c>
      <c r="D3" s="124"/>
      <c r="E3" s="124"/>
      <c r="F3" s="124"/>
      <c r="G3" s="124"/>
      <c r="H3" s="124"/>
      <c r="I3" s="124"/>
      <c r="J3" s="47"/>
      <c r="K3" s="46"/>
      <c r="L3" s="46"/>
      <c r="M3" s="46"/>
      <c r="N3" s="46"/>
    </row>
    <row r="4" spans="1:14" ht="12.7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2" ht="12.75" customHeight="1">
      <c r="A5" s="134" t="s">
        <v>33</v>
      </c>
      <c r="B5" s="135"/>
      <c r="C5" s="126" t="s">
        <v>50</v>
      </c>
      <c r="D5" s="134" t="s">
        <v>51</v>
      </c>
      <c r="E5" s="135"/>
      <c r="F5" s="129" t="s">
        <v>52</v>
      </c>
      <c r="G5" s="130"/>
      <c r="H5" s="130"/>
      <c r="I5" s="130"/>
      <c r="J5" s="130"/>
      <c r="K5" s="130"/>
      <c r="L5" s="131"/>
    </row>
    <row r="6" spans="1:12" ht="12.75" customHeight="1">
      <c r="A6" s="136"/>
      <c r="B6" s="137"/>
      <c r="C6" s="127"/>
      <c r="D6" s="136"/>
      <c r="E6" s="137"/>
      <c r="F6" s="126" t="s">
        <v>53</v>
      </c>
      <c r="G6" s="129" t="s">
        <v>54</v>
      </c>
      <c r="H6" s="130"/>
      <c r="I6" s="130"/>
      <c r="J6" s="130"/>
      <c r="K6" s="130"/>
      <c r="L6" s="131"/>
    </row>
    <row r="7" spans="1:12" ht="53.25" customHeight="1">
      <c r="A7" s="136"/>
      <c r="B7" s="137"/>
      <c r="C7" s="127"/>
      <c r="D7" s="136"/>
      <c r="E7" s="137"/>
      <c r="F7" s="127"/>
      <c r="G7" s="126" t="s">
        <v>55</v>
      </c>
      <c r="H7" s="126" t="s">
        <v>56</v>
      </c>
      <c r="I7" s="126" t="s">
        <v>57</v>
      </c>
      <c r="J7" s="126" t="s">
        <v>58</v>
      </c>
      <c r="K7" s="132" t="s">
        <v>59</v>
      </c>
      <c r="L7" s="133"/>
    </row>
    <row r="8" spans="1:12" ht="48" customHeight="1">
      <c r="A8" s="140"/>
      <c r="B8" s="141"/>
      <c r="C8" s="128"/>
      <c r="D8" s="50" t="s">
        <v>105</v>
      </c>
      <c r="E8" s="50" t="s">
        <v>106</v>
      </c>
      <c r="F8" s="128"/>
      <c r="G8" s="128"/>
      <c r="H8" s="128"/>
      <c r="I8" s="128"/>
      <c r="J8" s="128"/>
      <c r="K8" s="51" t="s">
        <v>53</v>
      </c>
      <c r="L8" s="51" t="s">
        <v>60</v>
      </c>
    </row>
    <row r="9" spans="1:12" ht="12.75" customHeight="1">
      <c r="A9" s="129">
        <v>1</v>
      </c>
      <c r="B9" s="131"/>
      <c r="C9" s="51">
        <v>2</v>
      </c>
      <c r="D9" s="129">
        <v>3</v>
      </c>
      <c r="E9" s="131"/>
      <c r="F9" s="51">
        <v>4</v>
      </c>
      <c r="G9" s="51">
        <v>5</v>
      </c>
      <c r="H9" s="51">
        <v>6</v>
      </c>
      <c r="I9" s="51">
        <v>7</v>
      </c>
      <c r="J9" s="51">
        <v>8</v>
      </c>
      <c r="K9" s="51">
        <v>9</v>
      </c>
      <c r="L9" s="51">
        <v>10</v>
      </c>
    </row>
    <row r="10" spans="1:12" s="53" customFormat="1" ht="12.75" customHeight="1">
      <c r="A10" s="138" t="s">
        <v>107</v>
      </c>
      <c r="B10" s="139"/>
      <c r="C10" s="52">
        <v>100</v>
      </c>
      <c r="D10" s="42" t="s">
        <v>110</v>
      </c>
      <c r="E10" s="52"/>
      <c r="F10" s="58">
        <f>SUM(F12:F20)</f>
        <v>29145400</v>
      </c>
      <c r="G10" s="58">
        <f>G13</f>
        <v>26325400</v>
      </c>
      <c r="H10" s="58">
        <f>H16</f>
        <v>0</v>
      </c>
      <c r="I10" s="58">
        <f>I16</f>
        <v>0</v>
      </c>
      <c r="J10" s="58">
        <f>J13</f>
        <v>0</v>
      </c>
      <c r="K10" s="58">
        <f>SUM(K12:K15,K17:K20)</f>
        <v>2820000</v>
      </c>
      <c r="L10" s="58">
        <f>L13+L17</f>
        <v>0</v>
      </c>
    </row>
    <row r="11" spans="1:12" ht="12.75" customHeight="1">
      <c r="A11" s="142" t="s">
        <v>108</v>
      </c>
      <c r="B11" s="143"/>
      <c r="C11" s="51"/>
      <c r="D11" s="41"/>
      <c r="E11" s="51"/>
      <c r="F11" s="59"/>
      <c r="G11" s="65"/>
      <c r="H11" s="65"/>
      <c r="I11" s="65"/>
      <c r="J11" s="65"/>
      <c r="K11" s="65"/>
      <c r="L11" s="65"/>
    </row>
    <row r="12" spans="1:12" ht="12.75" customHeight="1">
      <c r="A12" s="144" t="s">
        <v>240</v>
      </c>
      <c r="B12" s="143"/>
      <c r="C12" s="41" t="s">
        <v>109</v>
      </c>
      <c r="D12" s="41" t="s">
        <v>110</v>
      </c>
      <c r="E12" s="32" t="s">
        <v>239</v>
      </c>
      <c r="F12" s="60">
        <f>K12</f>
        <v>200000</v>
      </c>
      <c r="G12" s="66" t="s">
        <v>110</v>
      </c>
      <c r="H12" s="66" t="s">
        <v>110</v>
      </c>
      <c r="I12" s="66" t="s">
        <v>110</v>
      </c>
      <c r="J12" s="66" t="s">
        <v>110</v>
      </c>
      <c r="K12" s="60">
        <f>'КВФО 2'!F12</f>
        <v>200000</v>
      </c>
      <c r="L12" s="66" t="s">
        <v>110</v>
      </c>
    </row>
    <row r="13" spans="1:12" ht="20.25" customHeight="1">
      <c r="A13" s="144" t="s">
        <v>237</v>
      </c>
      <c r="B13" s="143"/>
      <c r="C13" s="41" t="s">
        <v>61</v>
      </c>
      <c r="D13" s="41" t="s">
        <v>110</v>
      </c>
      <c r="E13" s="32" t="s">
        <v>238</v>
      </c>
      <c r="F13" s="60">
        <f>G13+K13</f>
        <v>28925400</v>
      </c>
      <c r="G13" s="60">
        <f>' КВФО 4'!F12</f>
        <v>26325400</v>
      </c>
      <c r="H13" s="66" t="s">
        <v>110</v>
      </c>
      <c r="I13" s="66" t="s">
        <v>110</v>
      </c>
      <c r="J13" s="66"/>
      <c r="K13" s="60">
        <f>'КВФО 2'!F13</f>
        <v>2600000</v>
      </c>
      <c r="L13" s="66"/>
    </row>
    <row r="14" spans="1:12" ht="30" customHeight="1">
      <c r="A14" s="142" t="s">
        <v>111</v>
      </c>
      <c r="B14" s="143"/>
      <c r="C14" s="41" t="s">
        <v>63</v>
      </c>
      <c r="D14" s="41" t="s">
        <v>110</v>
      </c>
      <c r="E14" s="54" t="s">
        <v>112</v>
      </c>
      <c r="F14" s="60">
        <f>K14</f>
        <v>0</v>
      </c>
      <c r="G14" s="66" t="s">
        <v>110</v>
      </c>
      <c r="H14" s="66" t="s">
        <v>110</v>
      </c>
      <c r="I14" s="66" t="s">
        <v>110</v>
      </c>
      <c r="J14" s="66" t="s">
        <v>110</v>
      </c>
      <c r="K14" s="60">
        <f>'КВФО 2'!F14</f>
        <v>0</v>
      </c>
      <c r="L14" s="66" t="s">
        <v>110</v>
      </c>
    </row>
    <row r="15" spans="1:12" ht="60.75" customHeight="1">
      <c r="A15" s="142" t="s">
        <v>113</v>
      </c>
      <c r="B15" s="143"/>
      <c r="C15" s="41" t="s">
        <v>112</v>
      </c>
      <c r="D15" s="41" t="s">
        <v>110</v>
      </c>
      <c r="E15" s="41"/>
      <c r="F15" s="60">
        <f>K15</f>
        <v>0</v>
      </c>
      <c r="G15" s="66" t="s">
        <v>110</v>
      </c>
      <c r="H15" s="66" t="s">
        <v>110</v>
      </c>
      <c r="I15" s="66" t="s">
        <v>110</v>
      </c>
      <c r="J15" s="66" t="s">
        <v>110</v>
      </c>
      <c r="K15" s="60">
        <f>'КВФО 2'!F15</f>
        <v>0</v>
      </c>
      <c r="L15" s="66" t="s">
        <v>110</v>
      </c>
    </row>
    <row r="16" spans="1:12" ht="31.5" customHeight="1">
      <c r="A16" s="144" t="s">
        <v>247</v>
      </c>
      <c r="B16" s="143"/>
      <c r="C16" s="41" t="s">
        <v>114</v>
      </c>
      <c r="D16" s="41" t="s">
        <v>110</v>
      </c>
      <c r="E16" s="32" t="s">
        <v>245</v>
      </c>
      <c r="F16" s="60">
        <f>H16+I16</f>
        <v>0</v>
      </c>
      <c r="G16" s="66" t="s">
        <v>110</v>
      </c>
      <c r="H16" s="60">
        <f>' КВФО 5'!F12</f>
        <v>0</v>
      </c>
      <c r="I16" s="66"/>
      <c r="J16" s="66" t="s">
        <v>110</v>
      </c>
      <c r="K16" s="66" t="s">
        <v>110</v>
      </c>
      <c r="L16" s="66" t="s">
        <v>110</v>
      </c>
    </row>
    <row r="17" spans="1:12" ht="12.75">
      <c r="A17" s="144" t="s">
        <v>236</v>
      </c>
      <c r="B17" s="143"/>
      <c r="C17" s="41" t="s">
        <v>115</v>
      </c>
      <c r="D17" s="41" t="s">
        <v>110</v>
      </c>
      <c r="E17" s="32" t="s">
        <v>246</v>
      </c>
      <c r="F17" s="60">
        <f>K17</f>
        <v>20000</v>
      </c>
      <c r="G17" s="66" t="s">
        <v>110</v>
      </c>
      <c r="H17" s="66" t="s">
        <v>110</v>
      </c>
      <c r="I17" s="66" t="s">
        <v>110</v>
      </c>
      <c r="J17" s="66" t="s">
        <v>110</v>
      </c>
      <c r="K17" s="60">
        <f>'КВФО 2'!F16</f>
        <v>20000</v>
      </c>
      <c r="L17" s="66"/>
    </row>
    <row r="18" spans="1:12" ht="12.75">
      <c r="A18" s="142" t="s">
        <v>116</v>
      </c>
      <c r="B18" s="143"/>
      <c r="C18" s="41" t="s">
        <v>62</v>
      </c>
      <c r="D18" s="41" t="s">
        <v>110</v>
      </c>
      <c r="E18" s="41"/>
      <c r="F18" s="60">
        <f>K18</f>
        <v>0</v>
      </c>
      <c r="G18" s="66" t="s">
        <v>110</v>
      </c>
      <c r="H18" s="66" t="s">
        <v>110</v>
      </c>
      <c r="I18" s="66" t="s">
        <v>110</v>
      </c>
      <c r="J18" s="66" t="s">
        <v>110</v>
      </c>
      <c r="K18" s="60">
        <f>'КВФО 2'!F17</f>
        <v>0</v>
      </c>
      <c r="L18" s="66" t="s">
        <v>110</v>
      </c>
    </row>
    <row r="19" spans="1:12" ht="12.75">
      <c r="A19" s="142" t="s">
        <v>117</v>
      </c>
      <c r="B19" s="143"/>
      <c r="C19" s="41"/>
      <c r="D19" s="41" t="s">
        <v>110</v>
      </c>
      <c r="E19" s="41" t="s">
        <v>119</v>
      </c>
      <c r="F19" s="60">
        <f>K19</f>
        <v>0</v>
      </c>
      <c r="G19" s="66" t="s">
        <v>110</v>
      </c>
      <c r="H19" s="66" t="s">
        <v>110</v>
      </c>
      <c r="I19" s="66" t="s">
        <v>110</v>
      </c>
      <c r="J19" s="66" t="s">
        <v>110</v>
      </c>
      <c r="K19" s="60">
        <f>'КВФО 2'!F18</f>
        <v>0</v>
      </c>
      <c r="L19" s="66" t="s">
        <v>110</v>
      </c>
    </row>
    <row r="20" spans="1:12" ht="12.75">
      <c r="A20" s="142" t="s">
        <v>118</v>
      </c>
      <c r="B20" s="143"/>
      <c r="C20" s="41"/>
      <c r="D20" s="41" t="s">
        <v>110</v>
      </c>
      <c r="E20" s="41" t="s">
        <v>120</v>
      </c>
      <c r="F20" s="60">
        <f>K20</f>
        <v>0</v>
      </c>
      <c r="G20" s="66" t="s">
        <v>110</v>
      </c>
      <c r="H20" s="66" t="s">
        <v>110</v>
      </c>
      <c r="I20" s="66" t="s">
        <v>110</v>
      </c>
      <c r="J20" s="66" t="s">
        <v>110</v>
      </c>
      <c r="K20" s="60">
        <f>'КВФО 2'!F19</f>
        <v>0</v>
      </c>
      <c r="L20" s="66" t="s">
        <v>110</v>
      </c>
    </row>
    <row r="21" spans="1:12" ht="12.75">
      <c r="A21" s="147"/>
      <c r="B21" s="148"/>
      <c r="C21" s="41"/>
      <c r="D21" s="41"/>
      <c r="E21" s="41"/>
      <c r="F21" s="60"/>
      <c r="G21" s="66"/>
      <c r="H21" s="66"/>
      <c r="I21" s="66"/>
      <c r="J21" s="66"/>
      <c r="K21" s="60"/>
      <c r="L21" s="66"/>
    </row>
    <row r="22" spans="1:12" s="53" customFormat="1" ht="12.75">
      <c r="A22" s="138" t="s">
        <v>121</v>
      </c>
      <c r="B22" s="139"/>
      <c r="C22" s="42" t="s">
        <v>124</v>
      </c>
      <c r="D22" s="42"/>
      <c r="E22" s="42"/>
      <c r="F22" s="58">
        <f>SUM(G22:L22)</f>
        <v>29145400</v>
      </c>
      <c r="G22" s="61">
        <f aca="true" t="shared" si="0" ref="G22:L22">G24+G32+G38+G45+G47+G48</f>
        <v>26325400</v>
      </c>
      <c r="H22" s="61">
        <f t="shared" si="0"/>
        <v>0</v>
      </c>
      <c r="I22" s="61">
        <f t="shared" si="0"/>
        <v>0</v>
      </c>
      <c r="J22" s="61">
        <f t="shared" si="0"/>
        <v>0</v>
      </c>
      <c r="K22" s="61">
        <f t="shared" si="0"/>
        <v>2820000</v>
      </c>
      <c r="L22" s="61">
        <f t="shared" si="0"/>
        <v>0</v>
      </c>
    </row>
    <row r="23" spans="1:12" s="53" customFormat="1" ht="12.75">
      <c r="A23" s="142" t="s">
        <v>122</v>
      </c>
      <c r="B23" s="143"/>
      <c r="C23" s="42"/>
      <c r="D23" s="42"/>
      <c r="E23" s="42"/>
      <c r="F23" s="61"/>
      <c r="G23" s="61"/>
      <c r="H23" s="61"/>
      <c r="I23" s="61"/>
      <c r="J23" s="61"/>
      <c r="K23" s="61"/>
      <c r="L23" s="61"/>
    </row>
    <row r="24" spans="1:12" s="53" customFormat="1" ht="12.75">
      <c r="A24" s="149" t="s">
        <v>123</v>
      </c>
      <c r="B24" s="150"/>
      <c r="C24" s="62" t="s">
        <v>125</v>
      </c>
      <c r="D24" s="63"/>
      <c r="E24" s="63"/>
      <c r="F24" s="64">
        <f>SUM(G24:L24)</f>
        <v>26459000</v>
      </c>
      <c r="G24" s="64">
        <f aca="true" t="shared" si="1" ref="G24:L24">G25</f>
        <v>25369000</v>
      </c>
      <c r="H24" s="64">
        <f t="shared" si="1"/>
        <v>0</v>
      </c>
      <c r="I24" s="64">
        <f t="shared" si="1"/>
        <v>0</v>
      </c>
      <c r="J24" s="64">
        <f t="shared" si="1"/>
        <v>0</v>
      </c>
      <c r="K24" s="64">
        <f t="shared" si="1"/>
        <v>1090000</v>
      </c>
      <c r="L24" s="64">
        <f t="shared" si="1"/>
        <v>0</v>
      </c>
    </row>
    <row r="25" spans="1:12" s="53" customFormat="1" ht="26.25" customHeight="1">
      <c r="A25" s="142" t="s">
        <v>126</v>
      </c>
      <c r="B25" s="143"/>
      <c r="C25" s="41" t="s">
        <v>127</v>
      </c>
      <c r="D25" s="42"/>
      <c r="E25" s="42"/>
      <c r="F25" s="60">
        <f aca="true" t="shared" si="2" ref="F25:F68">SUM(G25:L25)</f>
        <v>26459000</v>
      </c>
      <c r="G25" s="60">
        <f aca="true" t="shared" si="3" ref="G25:L25">SUM(G26:G30)</f>
        <v>25369000</v>
      </c>
      <c r="H25" s="60">
        <f t="shared" si="3"/>
        <v>0</v>
      </c>
      <c r="I25" s="60">
        <f t="shared" si="3"/>
        <v>0</v>
      </c>
      <c r="J25" s="60">
        <f t="shared" si="3"/>
        <v>0</v>
      </c>
      <c r="K25" s="60">
        <f t="shared" si="3"/>
        <v>1090000</v>
      </c>
      <c r="L25" s="60">
        <f t="shared" si="3"/>
        <v>0</v>
      </c>
    </row>
    <row r="26" spans="1:12" s="53" customFormat="1" ht="24">
      <c r="A26" s="56" t="s">
        <v>137</v>
      </c>
      <c r="B26" s="56" t="s">
        <v>66</v>
      </c>
      <c r="C26" s="41"/>
      <c r="D26" s="41" t="s">
        <v>67</v>
      </c>
      <c r="E26" s="41" t="s">
        <v>127</v>
      </c>
      <c r="F26" s="60">
        <f t="shared" si="2"/>
        <v>20284500</v>
      </c>
      <c r="G26" s="60">
        <f>' КВФО 4'!F18</f>
        <v>19484500</v>
      </c>
      <c r="H26" s="60">
        <f>' КВФО 5'!F18</f>
        <v>0</v>
      </c>
      <c r="I26" s="60"/>
      <c r="J26" s="60"/>
      <c r="K26" s="60">
        <f>'КВФО 2'!F25</f>
        <v>800000</v>
      </c>
      <c r="L26" s="60"/>
    </row>
    <row r="27" spans="1:12" s="53" customFormat="1" ht="42" customHeight="1">
      <c r="A27" s="56" t="s">
        <v>138</v>
      </c>
      <c r="B27" s="56" t="s">
        <v>71</v>
      </c>
      <c r="C27" s="41"/>
      <c r="D27" s="41" t="s">
        <v>72</v>
      </c>
      <c r="E27" s="41" t="s">
        <v>129</v>
      </c>
      <c r="F27" s="60">
        <f t="shared" si="2"/>
        <v>50000</v>
      </c>
      <c r="G27" s="60">
        <f>' КВФО 4'!F19</f>
        <v>0</v>
      </c>
      <c r="H27" s="60">
        <f>' КВФО 5'!F19</f>
        <v>0</v>
      </c>
      <c r="I27" s="60"/>
      <c r="J27" s="60"/>
      <c r="K27" s="60">
        <f>'КВФО 2'!F26</f>
        <v>50000</v>
      </c>
      <c r="L27" s="60"/>
    </row>
    <row r="28" spans="1:12" s="53" customFormat="1" ht="42.75" customHeight="1">
      <c r="A28" s="56" t="s">
        <v>138</v>
      </c>
      <c r="B28" s="56" t="s">
        <v>128</v>
      </c>
      <c r="C28" s="41"/>
      <c r="D28" s="41" t="s">
        <v>72</v>
      </c>
      <c r="E28" s="41" t="s">
        <v>130</v>
      </c>
      <c r="F28" s="60">
        <f t="shared" si="2"/>
        <v>0</v>
      </c>
      <c r="G28" s="60">
        <f>' КВФО 4'!F20</f>
        <v>0</v>
      </c>
      <c r="H28" s="60">
        <f>' КВФО 5'!F20</f>
        <v>0</v>
      </c>
      <c r="I28" s="60"/>
      <c r="J28" s="60"/>
      <c r="K28" s="60">
        <f>'КВФО 2'!F27</f>
        <v>0</v>
      </c>
      <c r="L28" s="60"/>
    </row>
    <row r="29" spans="1:12" s="53" customFormat="1" ht="89.25" customHeight="1">
      <c r="A29" s="56" t="s">
        <v>150</v>
      </c>
      <c r="B29" s="56" t="s">
        <v>141</v>
      </c>
      <c r="C29" s="41"/>
      <c r="D29" s="41" t="s">
        <v>149</v>
      </c>
      <c r="E29" s="41" t="s">
        <v>135</v>
      </c>
      <c r="F29" s="60">
        <f t="shared" si="2"/>
        <v>0</v>
      </c>
      <c r="G29" s="60">
        <f>' КВФО 4'!F21</f>
        <v>0</v>
      </c>
      <c r="H29" s="60">
        <f>' КВФО 5'!F21</f>
        <v>0</v>
      </c>
      <c r="I29" s="60"/>
      <c r="J29" s="60"/>
      <c r="K29" s="60">
        <f>'КВФО 2'!F28</f>
        <v>0</v>
      </c>
      <c r="L29" s="60"/>
    </row>
    <row r="30" spans="1:12" s="53" customFormat="1" ht="68.25" customHeight="1">
      <c r="A30" s="56" t="s">
        <v>139</v>
      </c>
      <c r="B30" s="56" t="s">
        <v>69</v>
      </c>
      <c r="C30" s="41"/>
      <c r="D30" s="41" t="s">
        <v>70</v>
      </c>
      <c r="E30" s="41" t="s">
        <v>131</v>
      </c>
      <c r="F30" s="60">
        <f t="shared" si="2"/>
        <v>6124500</v>
      </c>
      <c r="G30" s="60">
        <f>' КВФО 4'!F22</f>
        <v>5884500</v>
      </c>
      <c r="H30" s="60">
        <f>' КВФО 5'!F22</f>
        <v>0</v>
      </c>
      <c r="I30" s="60"/>
      <c r="J30" s="60"/>
      <c r="K30" s="60">
        <f>'КВФО 2'!F29</f>
        <v>240000</v>
      </c>
      <c r="L30" s="60"/>
    </row>
    <row r="31" spans="1:12" s="53" customFormat="1" ht="12.75">
      <c r="A31" s="151"/>
      <c r="B31" s="152"/>
      <c r="C31" s="41"/>
      <c r="D31" s="41"/>
      <c r="E31" s="41"/>
      <c r="F31" s="60"/>
      <c r="G31" s="60"/>
      <c r="H31" s="60"/>
      <c r="I31" s="60"/>
      <c r="J31" s="60"/>
      <c r="K31" s="60"/>
      <c r="L31" s="60"/>
    </row>
    <row r="32" spans="1:12" ht="27" customHeight="1">
      <c r="A32" s="146" t="s">
        <v>146</v>
      </c>
      <c r="B32" s="146"/>
      <c r="C32" s="62" t="s">
        <v>133</v>
      </c>
      <c r="D32" s="62"/>
      <c r="E32" s="62"/>
      <c r="F32" s="64">
        <f t="shared" si="2"/>
        <v>0</v>
      </c>
      <c r="G32" s="64">
        <f aca="true" t="shared" si="4" ref="G32:L32">SUM(G34:G37)</f>
        <v>0</v>
      </c>
      <c r="H32" s="64">
        <f t="shared" si="4"/>
        <v>0</v>
      </c>
      <c r="I32" s="64">
        <f t="shared" si="4"/>
        <v>0</v>
      </c>
      <c r="J32" s="64">
        <f t="shared" si="4"/>
        <v>0</v>
      </c>
      <c r="K32" s="64">
        <f t="shared" si="4"/>
        <v>0</v>
      </c>
      <c r="L32" s="64">
        <f t="shared" si="4"/>
        <v>0</v>
      </c>
    </row>
    <row r="33" spans="1:12" ht="12.75">
      <c r="A33" s="145" t="s">
        <v>132</v>
      </c>
      <c r="B33" s="145"/>
      <c r="C33" s="41"/>
      <c r="D33" s="41"/>
      <c r="E33" s="41"/>
      <c r="F33" s="60"/>
      <c r="G33" s="60"/>
      <c r="H33" s="60"/>
      <c r="I33" s="60"/>
      <c r="J33" s="60"/>
      <c r="K33" s="60"/>
      <c r="L33" s="60"/>
    </row>
    <row r="34" spans="1:12" s="53" customFormat="1" ht="48">
      <c r="A34" s="56" t="s">
        <v>140</v>
      </c>
      <c r="B34" s="56" t="s">
        <v>128</v>
      </c>
      <c r="C34" s="41"/>
      <c r="D34" s="41" t="s">
        <v>134</v>
      </c>
      <c r="E34" s="41" t="s">
        <v>130</v>
      </c>
      <c r="F34" s="60">
        <f t="shared" si="2"/>
        <v>0</v>
      </c>
      <c r="G34" s="60">
        <f>' КВФО 4'!F26</f>
        <v>0</v>
      </c>
      <c r="H34" s="60">
        <f>' КВФО 5'!F26</f>
        <v>0</v>
      </c>
      <c r="I34" s="60"/>
      <c r="J34" s="60"/>
      <c r="K34" s="60">
        <f>'КВФО 2'!F33</f>
        <v>0</v>
      </c>
      <c r="L34" s="60"/>
    </row>
    <row r="35" spans="1:12" s="53" customFormat="1" ht="12.75">
      <c r="A35" s="56" t="s">
        <v>142</v>
      </c>
      <c r="B35" s="56" t="s">
        <v>141</v>
      </c>
      <c r="C35" s="41"/>
      <c r="D35" s="41" t="s">
        <v>75</v>
      </c>
      <c r="E35" s="41" t="s">
        <v>135</v>
      </c>
      <c r="F35" s="60">
        <f t="shared" si="2"/>
        <v>0</v>
      </c>
      <c r="G35" s="60">
        <f>' КВФО 4'!F27</f>
        <v>0</v>
      </c>
      <c r="H35" s="60">
        <f>' КВФО 5'!F27</f>
        <v>0</v>
      </c>
      <c r="I35" s="60"/>
      <c r="J35" s="60"/>
      <c r="K35" s="60">
        <f>'КВФО 2'!F34</f>
        <v>0</v>
      </c>
      <c r="L35" s="60"/>
    </row>
    <row r="36" spans="1:12" s="53" customFormat="1" ht="12.75">
      <c r="A36" s="56" t="s">
        <v>143</v>
      </c>
      <c r="B36" s="56" t="s">
        <v>141</v>
      </c>
      <c r="C36" s="41"/>
      <c r="D36" s="41" t="s">
        <v>136</v>
      </c>
      <c r="E36" s="41" t="s">
        <v>135</v>
      </c>
      <c r="F36" s="60">
        <f t="shared" si="2"/>
        <v>0</v>
      </c>
      <c r="G36" s="60">
        <f>' КВФО 4'!F28</f>
        <v>0</v>
      </c>
      <c r="H36" s="60">
        <f>' КВФО 5'!F28</f>
        <v>0</v>
      </c>
      <c r="I36" s="60"/>
      <c r="J36" s="60"/>
      <c r="K36" s="60">
        <f>'КВФО 2'!F35</f>
        <v>0</v>
      </c>
      <c r="L36" s="60"/>
    </row>
    <row r="37" spans="1:12" s="53" customFormat="1" ht="12.75">
      <c r="A37" s="56" t="s">
        <v>145</v>
      </c>
      <c r="B37" s="56" t="s">
        <v>141</v>
      </c>
      <c r="C37" s="41"/>
      <c r="D37" s="41" t="s">
        <v>144</v>
      </c>
      <c r="E37" s="41" t="s">
        <v>135</v>
      </c>
      <c r="F37" s="60">
        <f t="shared" si="2"/>
        <v>0</v>
      </c>
      <c r="G37" s="60">
        <f>' КВФО 4'!F29</f>
        <v>0</v>
      </c>
      <c r="H37" s="60">
        <f>' КВФО 5'!F29</f>
        <v>0</v>
      </c>
      <c r="I37" s="60"/>
      <c r="J37" s="60"/>
      <c r="K37" s="60">
        <f>'КВФО 2'!F36</f>
        <v>0</v>
      </c>
      <c r="L37" s="60"/>
    </row>
    <row r="38" spans="1:12" ht="27" customHeight="1">
      <c r="A38" s="146" t="s">
        <v>147</v>
      </c>
      <c r="B38" s="146"/>
      <c r="C38" s="62" t="s">
        <v>148</v>
      </c>
      <c r="D38" s="62"/>
      <c r="E38" s="62"/>
      <c r="F38" s="64">
        <f t="shared" si="2"/>
        <v>94000</v>
      </c>
      <c r="G38" s="64">
        <f aca="true" t="shared" si="5" ref="G38:L38">SUM(G40:G44)</f>
        <v>64000</v>
      </c>
      <c r="H38" s="64">
        <f t="shared" si="5"/>
        <v>0</v>
      </c>
      <c r="I38" s="64">
        <f t="shared" si="5"/>
        <v>0</v>
      </c>
      <c r="J38" s="64">
        <f t="shared" si="5"/>
        <v>0</v>
      </c>
      <c r="K38" s="64">
        <f t="shared" si="5"/>
        <v>30000</v>
      </c>
      <c r="L38" s="64">
        <f t="shared" si="5"/>
        <v>0</v>
      </c>
    </row>
    <row r="39" spans="1:12" ht="12.75">
      <c r="A39" s="145" t="s">
        <v>132</v>
      </c>
      <c r="B39" s="145"/>
      <c r="C39" s="41"/>
      <c r="D39" s="41"/>
      <c r="E39" s="41"/>
      <c r="F39" s="60"/>
      <c r="G39" s="60"/>
      <c r="H39" s="60"/>
      <c r="I39" s="60"/>
      <c r="J39" s="60"/>
      <c r="K39" s="60"/>
      <c r="L39" s="60"/>
    </row>
    <row r="40" spans="1:12" s="53" customFormat="1" ht="36">
      <c r="A40" s="56" t="s">
        <v>151</v>
      </c>
      <c r="B40" s="85" t="s">
        <v>248</v>
      </c>
      <c r="C40" s="41"/>
      <c r="D40" s="41" t="s">
        <v>76</v>
      </c>
      <c r="E40" s="32" t="s">
        <v>241</v>
      </c>
      <c r="F40" s="60">
        <f t="shared" si="2"/>
        <v>68000</v>
      </c>
      <c r="G40" s="60">
        <f>' КВФО 4'!F32</f>
        <v>58000</v>
      </c>
      <c r="H40" s="60">
        <f>' КВФО 5'!F32</f>
        <v>0</v>
      </c>
      <c r="I40" s="60"/>
      <c r="J40" s="60"/>
      <c r="K40" s="60">
        <f>'КВФО 2'!F39</f>
        <v>10000</v>
      </c>
      <c r="L40" s="60"/>
    </row>
    <row r="41" spans="1:12" s="53" customFormat="1" ht="24">
      <c r="A41" s="56" t="s">
        <v>152</v>
      </c>
      <c r="B41" s="85" t="s">
        <v>248</v>
      </c>
      <c r="C41" s="41"/>
      <c r="D41" s="41" t="s">
        <v>77</v>
      </c>
      <c r="E41" s="32" t="s">
        <v>241</v>
      </c>
      <c r="F41" s="60">
        <f t="shared" si="2"/>
        <v>10000</v>
      </c>
      <c r="G41" s="60">
        <f>' КВФО 4'!F33</f>
        <v>0</v>
      </c>
      <c r="H41" s="60">
        <f>' КВФО 5'!F33</f>
        <v>0</v>
      </c>
      <c r="I41" s="60"/>
      <c r="J41" s="60"/>
      <c r="K41" s="60">
        <f>'КВФО 2'!F40</f>
        <v>10000</v>
      </c>
      <c r="L41" s="60"/>
    </row>
    <row r="42" spans="1:12" s="53" customFormat="1" ht="24">
      <c r="A42" s="56" t="s">
        <v>153</v>
      </c>
      <c r="B42" s="85" t="s">
        <v>248</v>
      </c>
      <c r="C42" s="41"/>
      <c r="D42" s="32" t="s">
        <v>78</v>
      </c>
      <c r="E42" s="32" t="s">
        <v>241</v>
      </c>
      <c r="F42" s="60">
        <f t="shared" si="2"/>
        <v>6000</v>
      </c>
      <c r="G42" s="60">
        <f>' КВФО 4'!F34</f>
        <v>6000</v>
      </c>
      <c r="H42" s="60">
        <f>' КВФО 5'!F34</f>
        <v>0</v>
      </c>
      <c r="I42" s="60"/>
      <c r="J42" s="60"/>
      <c r="K42" s="60">
        <f>'КВФО 2'!F41</f>
        <v>0</v>
      </c>
      <c r="L42" s="60"/>
    </row>
    <row r="43" spans="1:12" s="53" customFormat="1" ht="62.25" customHeight="1">
      <c r="A43" s="56" t="s">
        <v>153</v>
      </c>
      <c r="B43" s="84" t="s">
        <v>253</v>
      </c>
      <c r="C43" s="41"/>
      <c r="D43" s="32" t="s">
        <v>78</v>
      </c>
      <c r="E43" s="32" t="s">
        <v>242</v>
      </c>
      <c r="F43" s="60">
        <f t="shared" si="2"/>
        <v>5000</v>
      </c>
      <c r="G43" s="60">
        <f>' КВФО 4'!F35</f>
        <v>0</v>
      </c>
      <c r="H43" s="60">
        <f>' КВФО 5'!F35</f>
        <v>0</v>
      </c>
      <c r="I43" s="60"/>
      <c r="J43" s="60"/>
      <c r="K43" s="60">
        <f>'КВФО 2'!F42</f>
        <v>5000</v>
      </c>
      <c r="L43" s="60"/>
    </row>
    <row r="44" spans="1:12" s="53" customFormat="1" ht="66.75" customHeight="1">
      <c r="A44" s="56" t="s">
        <v>153</v>
      </c>
      <c r="B44" s="84" t="s">
        <v>255</v>
      </c>
      <c r="C44" s="41"/>
      <c r="D44" s="41" t="s">
        <v>78</v>
      </c>
      <c r="E44" s="32" t="s">
        <v>254</v>
      </c>
      <c r="F44" s="60">
        <f t="shared" si="2"/>
        <v>5000</v>
      </c>
      <c r="G44" s="60">
        <f>' КВФО 4'!F36</f>
        <v>0</v>
      </c>
      <c r="H44" s="60">
        <f>' КВФО 5'!F34</f>
        <v>0</v>
      </c>
      <c r="I44" s="60"/>
      <c r="J44" s="60"/>
      <c r="K44" s="60">
        <f>'КВФО 2'!F43</f>
        <v>5000</v>
      </c>
      <c r="L44" s="60"/>
    </row>
    <row r="45" spans="1:12" ht="27" customHeight="1">
      <c r="A45" s="146" t="s">
        <v>154</v>
      </c>
      <c r="B45" s="146"/>
      <c r="C45" s="62" t="s">
        <v>155</v>
      </c>
      <c r="D45" s="62"/>
      <c r="E45" s="62"/>
      <c r="F45" s="64">
        <f t="shared" si="2"/>
        <v>0</v>
      </c>
      <c r="G45" s="64">
        <f>' КВФО 4'!F37</f>
        <v>0</v>
      </c>
      <c r="H45" s="64">
        <f>' КВФО 5'!F35</f>
        <v>0</v>
      </c>
      <c r="I45" s="64"/>
      <c r="J45" s="64"/>
      <c r="K45" s="64">
        <f>'КВФО 2'!F44</f>
        <v>0</v>
      </c>
      <c r="L45" s="64"/>
    </row>
    <row r="46" spans="1:12" ht="12.75">
      <c r="A46" s="147"/>
      <c r="B46" s="148"/>
      <c r="C46" s="41"/>
      <c r="D46" s="41"/>
      <c r="E46" s="41"/>
      <c r="F46" s="60"/>
      <c r="G46" s="60"/>
      <c r="H46" s="60"/>
      <c r="I46" s="60"/>
      <c r="J46" s="60"/>
      <c r="K46" s="60"/>
      <c r="L46" s="60"/>
    </row>
    <row r="47" spans="1:12" ht="27" customHeight="1">
      <c r="A47" s="146" t="s">
        <v>156</v>
      </c>
      <c r="B47" s="146"/>
      <c r="C47" s="62" t="s">
        <v>157</v>
      </c>
      <c r="D47" s="62"/>
      <c r="E47" s="62"/>
      <c r="F47" s="64">
        <f t="shared" si="2"/>
        <v>0</v>
      </c>
      <c r="G47" s="64">
        <f>' КВФО 4'!F39</f>
        <v>0</v>
      </c>
      <c r="H47" s="64"/>
      <c r="I47" s="64"/>
      <c r="J47" s="64"/>
      <c r="K47" s="64">
        <f>'КВФО 2'!F46</f>
        <v>0</v>
      </c>
      <c r="L47" s="64"/>
    </row>
    <row r="48" spans="1:12" ht="20.25" customHeight="1">
      <c r="A48" s="146" t="s">
        <v>158</v>
      </c>
      <c r="B48" s="146"/>
      <c r="C48" s="62" t="s">
        <v>159</v>
      </c>
      <c r="D48" s="62"/>
      <c r="E48" s="62"/>
      <c r="F48" s="64">
        <f t="shared" si="2"/>
        <v>2592400</v>
      </c>
      <c r="G48" s="64">
        <f aca="true" t="shared" si="6" ref="G48:L48">SUM(G49:G59)</f>
        <v>892400</v>
      </c>
      <c r="H48" s="64">
        <f t="shared" si="6"/>
        <v>0</v>
      </c>
      <c r="I48" s="64">
        <f t="shared" si="6"/>
        <v>0</v>
      </c>
      <c r="J48" s="64">
        <f t="shared" si="6"/>
        <v>0</v>
      </c>
      <c r="K48" s="64">
        <f t="shared" si="6"/>
        <v>1700000</v>
      </c>
      <c r="L48" s="64">
        <f t="shared" si="6"/>
        <v>0</v>
      </c>
    </row>
    <row r="49" spans="1:12" s="53" customFormat="1" ht="55.5" customHeight="1">
      <c r="A49" s="56" t="s">
        <v>160</v>
      </c>
      <c r="B49" s="56" t="s">
        <v>83</v>
      </c>
      <c r="C49" s="55"/>
      <c r="D49" s="41" t="s">
        <v>65</v>
      </c>
      <c r="E49" s="41" t="s">
        <v>161</v>
      </c>
      <c r="F49" s="60">
        <f t="shared" si="2"/>
        <v>60000</v>
      </c>
      <c r="G49" s="60">
        <f>' КВФО 4'!F41</f>
        <v>0</v>
      </c>
      <c r="H49" s="60">
        <f>' КВФО 5'!F39</f>
        <v>0</v>
      </c>
      <c r="I49" s="60"/>
      <c r="J49" s="60"/>
      <c r="K49" s="60">
        <f>'КВФО 2'!F48</f>
        <v>60000</v>
      </c>
      <c r="L49" s="60"/>
    </row>
    <row r="50" spans="1:12" s="53" customFormat="1" ht="53.25" customHeight="1">
      <c r="A50" s="56" t="s">
        <v>160</v>
      </c>
      <c r="B50" s="56" t="s">
        <v>80</v>
      </c>
      <c r="C50" s="55"/>
      <c r="D50" s="41" t="s">
        <v>65</v>
      </c>
      <c r="E50" s="41" t="s">
        <v>162</v>
      </c>
      <c r="F50" s="60">
        <f t="shared" si="2"/>
        <v>80000</v>
      </c>
      <c r="G50" s="60">
        <f>' КВФО 4'!F42</f>
        <v>0</v>
      </c>
      <c r="H50" s="60">
        <f>' КВФО 5'!F40</f>
        <v>0</v>
      </c>
      <c r="I50" s="60"/>
      <c r="J50" s="60"/>
      <c r="K50" s="60">
        <f>'КВФО 2'!F49</f>
        <v>80000</v>
      </c>
      <c r="L50" s="60"/>
    </row>
    <row r="51" spans="1:12" s="53" customFormat="1" ht="54.75" customHeight="1">
      <c r="A51" s="56" t="s">
        <v>160</v>
      </c>
      <c r="B51" s="56" t="s">
        <v>68</v>
      </c>
      <c r="C51" s="55"/>
      <c r="D51" s="41" t="s">
        <v>65</v>
      </c>
      <c r="E51" s="41" t="s">
        <v>163</v>
      </c>
      <c r="F51" s="60">
        <f t="shared" si="2"/>
        <v>961000</v>
      </c>
      <c r="G51" s="60">
        <f>' КВФО 4'!F43</f>
        <v>861000</v>
      </c>
      <c r="H51" s="60">
        <f>' КВФО 5'!F41</f>
        <v>0</v>
      </c>
      <c r="I51" s="60"/>
      <c r="J51" s="60"/>
      <c r="K51" s="60">
        <f>'КВФО 2'!F50</f>
        <v>100000</v>
      </c>
      <c r="L51" s="60"/>
    </row>
    <row r="52" spans="1:12" s="53" customFormat="1" ht="54" customHeight="1">
      <c r="A52" s="56" t="s">
        <v>160</v>
      </c>
      <c r="B52" s="56" t="s">
        <v>64</v>
      </c>
      <c r="C52" s="55"/>
      <c r="D52" s="41" t="s">
        <v>65</v>
      </c>
      <c r="E52" s="41" t="s">
        <v>164</v>
      </c>
      <c r="F52" s="60">
        <f t="shared" si="2"/>
        <v>0</v>
      </c>
      <c r="G52" s="60">
        <f>' КВФО 4'!F44</f>
        <v>0</v>
      </c>
      <c r="H52" s="60">
        <f>' КВФО 5'!F42</f>
        <v>0</v>
      </c>
      <c r="I52" s="60"/>
      <c r="J52" s="60"/>
      <c r="K52" s="60">
        <f>'КВФО 2'!F51</f>
        <v>0</v>
      </c>
      <c r="L52" s="60"/>
    </row>
    <row r="53" spans="1:12" s="53" customFormat="1" ht="55.5" customHeight="1">
      <c r="A53" s="56" t="s">
        <v>160</v>
      </c>
      <c r="B53" s="56" t="s">
        <v>79</v>
      </c>
      <c r="C53" s="55"/>
      <c r="D53" s="41" t="s">
        <v>65</v>
      </c>
      <c r="E53" s="41" t="s">
        <v>165</v>
      </c>
      <c r="F53" s="60">
        <f t="shared" si="2"/>
        <v>451400</v>
      </c>
      <c r="G53" s="60">
        <f>' КВФО 4'!F45</f>
        <v>31400</v>
      </c>
      <c r="H53" s="60">
        <f>' КВФО 5'!F43</f>
        <v>0</v>
      </c>
      <c r="I53" s="60"/>
      <c r="J53" s="60"/>
      <c r="K53" s="60">
        <f>'КВФО 2'!F52</f>
        <v>420000</v>
      </c>
      <c r="L53" s="60"/>
    </row>
    <row r="54" spans="1:12" s="53" customFormat="1" ht="54.75" customHeight="1">
      <c r="A54" s="56" t="s">
        <v>160</v>
      </c>
      <c r="B54" s="56" t="s">
        <v>73</v>
      </c>
      <c r="C54" s="55"/>
      <c r="D54" s="41" t="s">
        <v>65</v>
      </c>
      <c r="E54" s="41" t="s">
        <v>166</v>
      </c>
      <c r="F54" s="60">
        <f t="shared" si="2"/>
        <v>400000</v>
      </c>
      <c r="G54" s="60">
        <f>' КВФО 4'!F46</f>
        <v>0</v>
      </c>
      <c r="H54" s="60">
        <f>' КВФО 5'!F44</f>
        <v>0</v>
      </c>
      <c r="I54" s="60"/>
      <c r="J54" s="60"/>
      <c r="K54" s="60">
        <f>'КВФО 2'!F53</f>
        <v>400000</v>
      </c>
      <c r="L54" s="60"/>
    </row>
    <row r="55" spans="1:12" s="53" customFormat="1" ht="54.75" customHeight="1">
      <c r="A55" s="56" t="s">
        <v>160</v>
      </c>
      <c r="B55" s="84" t="s">
        <v>244</v>
      </c>
      <c r="C55" s="55"/>
      <c r="D55" s="41" t="s">
        <v>65</v>
      </c>
      <c r="E55" s="32" t="s">
        <v>243</v>
      </c>
      <c r="F55" s="60">
        <f t="shared" si="2"/>
        <v>130000</v>
      </c>
      <c r="G55" s="60">
        <f>' КВФО 4'!F47</f>
        <v>0</v>
      </c>
      <c r="H55" s="60">
        <f>' КВФО 5'!F45</f>
        <v>0</v>
      </c>
      <c r="I55" s="60"/>
      <c r="J55" s="60"/>
      <c r="K55" s="60">
        <f>'КВФО 2'!F54</f>
        <v>130000</v>
      </c>
      <c r="L55" s="60"/>
    </row>
    <row r="56" spans="1:12" s="53" customFormat="1" ht="53.25" customHeight="1">
      <c r="A56" s="56" t="s">
        <v>160</v>
      </c>
      <c r="B56" s="56" t="s">
        <v>82</v>
      </c>
      <c r="C56" s="55"/>
      <c r="D56" s="41" t="s">
        <v>65</v>
      </c>
      <c r="E56" s="41" t="s">
        <v>167</v>
      </c>
      <c r="F56" s="60">
        <f t="shared" si="2"/>
        <v>310000</v>
      </c>
      <c r="G56" s="60">
        <f>' КВФО 4'!F48</f>
        <v>0</v>
      </c>
      <c r="H56" s="60">
        <f>' КВФО 5'!F46</f>
        <v>0</v>
      </c>
      <c r="I56" s="60"/>
      <c r="J56" s="60"/>
      <c r="K56" s="60">
        <f>'КВФО 2'!F55</f>
        <v>310000</v>
      </c>
      <c r="L56" s="60"/>
    </row>
    <row r="57" spans="1:12" s="53" customFormat="1" ht="52.5" customHeight="1">
      <c r="A57" s="56" t="s">
        <v>160</v>
      </c>
      <c r="B57" s="56" t="s">
        <v>168</v>
      </c>
      <c r="C57" s="55"/>
      <c r="D57" s="41" t="s">
        <v>65</v>
      </c>
      <c r="E57" s="41" t="s">
        <v>169</v>
      </c>
      <c r="F57" s="60">
        <f t="shared" si="2"/>
        <v>0</v>
      </c>
      <c r="G57" s="60">
        <f>' КВФО 4'!F49</f>
        <v>0</v>
      </c>
      <c r="H57" s="60">
        <f>' КВФО 5'!F47</f>
        <v>0</v>
      </c>
      <c r="I57" s="60"/>
      <c r="J57" s="60"/>
      <c r="K57" s="60">
        <f>'КВФО 2'!F56</f>
        <v>0</v>
      </c>
      <c r="L57" s="60"/>
    </row>
    <row r="58" spans="1:12" s="53" customFormat="1" ht="51.75" customHeight="1">
      <c r="A58" s="56" t="s">
        <v>160</v>
      </c>
      <c r="B58" s="56" t="s">
        <v>81</v>
      </c>
      <c r="C58" s="55"/>
      <c r="D58" s="41" t="s">
        <v>65</v>
      </c>
      <c r="E58" s="41" t="s">
        <v>75</v>
      </c>
      <c r="F58" s="60">
        <f t="shared" si="2"/>
        <v>200000</v>
      </c>
      <c r="G58" s="60">
        <f>' КВФО 4'!F50</f>
        <v>0</v>
      </c>
      <c r="H58" s="60">
        <f>' КВФО 5'!F48</f>
        <v>0</v>
      </c>
      <c r="I58" s="60"/>
      <c r="J58" s="60"/>
      <c r="K58" s="60">
        <f>'КВФО 2'!F57</f>
        <v>200000</v>
      </c>
      <c r="L58" s="60"/>
    </row>
    <row r="59" spans="1:12" s="53" customFormat="1" ht="52.5" customHeight="1">
      <c r="A59" s="56" t="s">
        <v>160</v>
      </c>
      <c r="B59" s="56" t="s">
        <v>170</v>
      </c>
      <c r="C59" s="55"/>
      <c r="D59" s="41" t="s">
        <v>65</v>
      </c>
      <c r="E59" s="41" t="s">
        <v>171</v>
      </c>
      <c r="F59" s="60">
        <f t="shared" si="2"/>
        <v>0</v>
      </c>
      <c r="G59" s="60">
        <f>' КВФО 4'!F51</f>
        <v>0</v>
      </c>
      <c r="H59" s="60">
        <f>' КВФО 5'!F49</f>
        <v>0</v>
      </c>
      <c r="I59" s="60"/>
      <c r="J59" s="60"/>
      <c r="K59" s="60">
        <f>'КВФО 2'!F58</f>
        <v>0</v>
      </c>
      <c r="L59" s="60"/>
    </row>
    <row r="60" spans="1:12" s="53" customFormat="1" ht="12.75">
      <c r="A60" s="154"/>
      <c r="B60" s="155"/>
      <c r="C60" s="55"/>
      <c r="D60" s="41"/>
      <c r="E60" s="41"/>
      <c r="F60" s="60"/>
      <c r="G60" s="60"/>
      <c r="H60" s="60"/>
      <c r="I60" s="60"/>
      <c r="J60" s="60"/>
      <c r="K60" s="60"/>
      <c r="L60" s="60"/>
    </row>
    <row r="61" spans="1:12" s="53" customFormat="1" ht="12.75">
      <c r="A61" s="153" t="s">
        <v>172</v>
      </c>
      <c r="B61" s="153"/>
      <c r="C61" s="42" t="s">
        <v>173</v>
      </c>
      <c r="D61" s="42" t="s">
        <v>110</v>
      </c>
      <c r="E61" s="42"/>
      <c r="F61" s="61">
        <f t="shared" si="2"/>
        <v>0</v>
      </c>
      <c r="G61" s="61">
        <f>' КВФО 4'!F53</f>
        <v>0</v>
      </c>
      <c r="H61" s="61">
        <f>' КВФО 5'!F51</f>
        <v>0</v>
      </c>
      <c r="I61" s="61"/>
      <c r="J61" s="61"/>
      <c r="K61" s="61">
        <f>'КВФО 2'!F60</f>
        <v>0</v>
      </c>
      <c r="L61" s="61"/>
    </row>
    <row r="62" spans="1:12" ht="12.75">
      <c r="A62" s="145" t="s">
        <v>174</v>
      </c>
      <c r="B62" s="145"/>
      <c r="C62" s="41" t="s">
        <v>167</v>
      </c>
      <c r="D62" s="41" t="s">
        <v>110</v>
      </c>
      <c r="E62" s="41"/>
      <c r="F62" s="60">
        <f t="shared" si="2"/>
        <v>0</v>
      </c>
      <c r="G62" s="60">
        <f>' КВФО 4'!F54</f>
        <v>0</v>
      </c>
      <c r="H62" s="60">
        <f>' КВФО 5'!F52</f>
        <v>0</v>
      </c>
      <c r="I62" s="60"/>
      <c r="J62" s="60"/>
      <c r="K62" s="60">
        <f>'КВФО 2'!F61</f>
        <v>0</v>
      </c>
      <c r="L62" s="60"/>
    </row>
    <row r="63" spans="1:12" ht="12.75">
      <c r="A63" s="145" t="s">
        <v>175</v>
      </c>
      <c r="B63" s="145"/>
      <c r="C63" s="41" t="s">
        <v>169</v>
      </c>
      <c r="D63" s="41" t="s">
        <v>110</v>
      </c>
      <c r="E63" s="41"/>
      <c r="F63" s="60">
        <f t="shared" si="2"/>
        <v>0</v>
      </c>
      <c r="G63" s="60">
        <f>' КВФО 4'!F55</f>
        <v>0</v>
      </c>
      <c r="H63" s="60">
        <f>' КВФО 5'!F53</f>
        <v>0</v>
      </c>
      <c r="I63" s="60"/>
      <c r="J63" s="60"/>
      <c r="K63" s="60">
        <f>'КВФО 2'!F62</f>
        <v>0</v>
      </c>
      <c r="L63" s="60"/>
    </row>
    <row r="64" spans="1:12" s="53" customFormat="1" ht="12.75">
      <c r="A64" s="153" t="s">
        <v>176</v>
      </c>
      <c r="B64" s="153"/>
      <c r="C64" s="42" t="s">
        <v>179</v>
      </c>
      <c r="D64" s="42" t="s">
        <v>110</v>
      </c>
      <c r="E64" s="42"/>
      <c r="F64" s="61">
        <f t="shared" si="2"/>
        <v>0</v>
      </c>
      <c r="G64" s="61">
        <f>' КВФО 4'!F56</f>
        <v>0</v>
      </c>
      <c r="H64" s="61">
        <f>' КВФО 5'!F54</f>
        <v>0</v>
      </c>
      <c r="I64" s="61"/>
      <c r="J64" s="61"/>
      <c r="K64" s="61">
        <f>'КВФО 2'!F63</f>
        <v>0</v>
      </c>
      <c r="L64" s="61"/>
    </row>
    <row r="65" spans="1:12" ht="12.75">
      <c r="A65" s="145" t="s">
        <v>177</v>
      </c>
      <c r="B65" s="145"/>
      <c r="C65" s="41" t="s">
        <v>119</v>
      </c>
      <c r="D65" s="41" t="s">
        <v>110</v>
      </c>
      <c r="E65" s="41"/>
      <c r="F65" s="60">
        <f t="shared" si="2"/>
        <v>0</v>
      </c>
      <c r="G65" s="60">
        <f>' КВФО 4'!F57</f>
        <v>0</v>
      </c>
      <c r="H65" s="60">
        <f>' КВФО 5'!F55</f>
        <v>0</v>
      </c>
      <c r="I65" s="60"/>
      <c r="J65" s="60"/>
      <c r="K65" s="60">
        <f>'КВФО 2'!F64</f>
        <v>0</v>
      </c>
      <c r="L65" s="60"/>
    </row>
    <row r="66" spans="1:12" ht="12.75">
      <c r="A66" s="145" t="s">
        <v>178</v>
      </c>
      <c r="B66" s="145"/>
      <c r="C66" s="41" t="s">
        <v>180</v>
      </c>
      <c r="D66" s="41" t="s">
        <v>110</v>
      </c>
      <c r="E66" s="41"/>
      <c r="F66" s="60">
        <f>SUM(G66:L66)</f>
        <v>0</v>
      </c>
      <c r="G66" s="60">
        <f>' КВФО 4'!F58</f>
        <v>0</v>
      </c>
      <c r="H66" s="60">
        <f>' КВФО 5'!F56</f>
        <v>0</v>
      </c>
      <c r="I66" s="60"/>
      <c r="J66" s="60"/>
      <c r="K66" s="60">
        <f>'КВФО 2'!F65</f>
        <v>0</v>
      </c>
      <c r="L66" s="60"/>
    </row>
    <row r="67" spans="1:12" s="53" customFormat="1" ht="12.75">
      <c r="A67" s="153" t="s">
        <v>84</v>
      </c>
      <c r="B67" s="153"/>
      <c r="C67" s="42" t="s">
        <v>85</v>
      </c>
      <c r="D67" s="42" t="s">
        <v>110</v>
      </c>
      <c r="E67" s="42"/>
      <c r="F67" s="61">
        <f t="shared" si="2"/>
        <v>0</v>
      </c>
      <c r="G67" s="61">
        <f>' КВФО 4'!F59</f>
        <v>0</v>
      </c>
      <c r="H67" s="61">
        <f>' КВФО 5'!F57</f>
        <v>0</v>
      </c>
      <c r="I67" s="61"/>
      <c r="J67" s="61"/>
      <c r="K67" s="61">
        <f>'КВФО 2'!F66</f>
        <v>0</v>
      </c>
      <c r="L67" s="61"/>
    </row>
    <row r="68" spans="1:12" s="53" customFormat="1" ht="12.75">
      <c r="A68" s="153" t="s">
        <v>86</v>
      </c>
      <c r="B68" s="153"/>
      <c r="C68" s="42" t="s">
        <v>87</v>
      </c>
      <c r="D68" s="42" t="s">
        <v>110</v>
      </c>
      <c r="E68" s="42"/>
      <c r="F68" s="61">
        <f t="shared" si="2"/>
        <v>0</v>
      </c>
      <c r="G68" s="61">
        <f>' КВФО 4'!F60</f>
        <v>0</v>
      </c>
      <c r="H68" s="61">
        <f>' КВФО 5'!F58</f>
        <v>0</v>
      </c>
      <c r="I68" s="61"/>
      <c r="J68" s="61"/>
      <c r="K68" s="61">
        <f>'КВФО 2'!F67</f>
        <v>0</v>
      </c>
      <c r="L68" s="61"/>
    </row>
    <row r="69" ht="28.5" customHeight="1">
      <c r="A69" s="48" t="s">
        <v>223</v>
      </c>
    </row>
    <row r="70" ht="20.25" customHeight="1">
      <c r="A70" s="48" t="s">
        <v>224</v>
      </c>
    </row>
  </sheetData>
  <sheetProtection/>
  <mergeCells count="49">
    <mergeCell ref="A61:B61"/>
    <mergeCell ref="A66:B66"/>
    <mergeCell ref="A67:B67"/>
    <mergeCell ref="A68:B68"/>
    <mergeCell ref="A60:B60"/>
    <mergeCell ref="A62:B62"/>
    <mergeCell ref="A63:B63"/>
    <mergeCell ref="A64:B64"/>
    <mergeCell ref="A65:B65"/>
    <mergeCell ref="A39:B39"/>
    <mergeCell ref="A45:B45"/>
    <mergeCell ref="A47:B47"/>
    <mergeCell ref="A46:B46"/>
    <mergeCell ref="A48:B48"/>
    <mergeCell ref="C3:I3"/>
    <mergeCell ref="A24:B24"/>
    <mergeCell ref="A25:B25"/>
    <mergeCell ref="A32:B32"/>
    <mergeCell ref="A31:B31"/>
    <mergeCell ref="A33:B33"/>
    <mergeCell ref="A38:B38"/>
    <mergeCell ref="A18:B18"/>
    <mergeCell ref="A19:B19"/>
    <mergeCell ref="A20:B20"/>
    <mergeCell ref="A22:B22"/>
    <mergeCell ref="A21:B21"/>
    <mergeCell ref="A23:B23"/>
    <mergeCell ref="A12:B12"/>
    <mergeCell ref="A13:B13"/>
    <mergeCell ref="A14:B14"/>
    <mergeCell ref="A15:B15"/>
    <mergeCell ref="A16:B16"/>
    <mergeCell ref="A17:B17"/>
    <mergeCell ref="D5:E7"/>
    <mergeCell ref="D9:E9"/>
    <mergeCell ref="A10:B10"/>
    <mergeCell ref="A5:B8"/>
    <mergeCell ref="A9:B9"/>
    <mergeCell ref="A11:B11"/>
    <mergeCell ref="B2:J2"/>
    <mergeCell ref="C5:C8"/>
    <mergeCell ref="F5:L5"/>
    <mergeCell ref="F6:F8"/>
    <mergeCell ref="G7:G8"/>
    <mergeCell ref="H7:H8"/>
    <mergeCell ref="I7:I8"/>
    <mergeCell ref="G6:L6"/>
    <mergeCell ref="J7:J8"/>
    <mergeCell ref="K7:L7"/>
  </mergeCells>
  <printOptions/>
  <pageMargins left="0.7086614173228347" right="0.31496062992125984" top="0.42" bottom="0.35433070866141736" header="0.31496062992125984" footer="0.31496062992125984"/>
  <pageSetup fitToHeight="0" fitToWidth="1" horizontalDpi="600" verticalDpi="600" orientation="landscape" paperSize="9" scale="82" r:id="rId1"/>
  <rowBreaks count="4" manualBreakCount="4">
    <brk id="28" max="11" man="1"/>
    <brk id="43" max="11" man="1"/>
    <brk id="55" max="11" man="1"/>
    <brk id="70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M64"/>
  <sheetViews>
    <sheetView view="pageBreakPreview" zoomScaleSheetLayoutView="100" zoomScalePageLayoutView="0" workbookViewId="0" topLeftCell="A1">
      <selection activeCell="C3" sqref="C3:I3"/>
    </sheetView>
  </sheetViews>
  <sheetFormatPr defaultColWidth="9.140625" defaultRowHeight="12.75"/>
  <cols>
    <col min="1" max="1" width="19.8515625" style="48" customWidth="1"/>
    <col min="2" max="2" width="20.57421875" style="48" customWidth="1"/>
    <col min="3" max="3" width="7.8515625" style="48" customWidth="1"/>
    <col min="4" max="4" width="9.28125" style="48" customWidth="1"/>
    <col min="5" max="5" width="7.00390625" style="48" customWidth="1"/>
    <col min="6" max="6" width="13.00390625" style="48" customWidth="1"/>
    <col min="7" max="7" width="13.8515625" style="48" customWidth="1"/>
    <col min="8" max="8" width="18.140625" style="48" customWidth="1"/>
    <col min="9" max="9" width="15.421875" style="48" customWidth="1"/>
    <col min="10" max="10" width="19.140625" style="48" customWidth="1"/>
    <col min="11" max="11" width="12.8515625" style="48" customWidth="1"/>
    <col min="12" max="13" width="13.00390625" style="48" customWidth="1"/>
    <col min="14" max="16384" width="9.140625" style="48" customWidth="1"/>
  </cols>
  <sheetData>
    <row r="1" ht="12.75" customHeight="1"/>
    <row r="2" spans="1:13" ht="14.25" customHeight="1">
      <c r="A2" s="46"/>
      <c r="B2" s="112" t="s">
        <v>258</v>
      </c>
      <c r="C2" s="125"/>
      <c r="D2" s="125"/>
      <c r="E2" s="125"/>
      <c r="F2" s="125"/>
      <c r="G2" s="125"/>
      <c r="H2" s="125"/>
      <c r="I2" s="125"/>
      <c r="J2" s="125"/>
      <c r="K2" s="47"/>
      <c r="L2" s="46"/>
      <c r="M2" s="46"/>
    </row>
    <row r="3" spans="1:13" ht="14.25" customHeight="1">
      <c r="A3" s="46"/>
      <c r="B3" s="46"/>
      <c r="C3" s="112" t="s">
        <v>269</v>
      </c>
      <c r="D3" s="124"/>
      <c r="E3" s="124"/>
      <c r="F3" s="124"/>
      <c r="G3" s="124"/>
      <c r="H3" s="124"/>
      <c r="I3" s="124"/>
      <c r="J3" s="47"/>
      <c r="K3" s="47"/>
      <c r="L3" s="46"/>
      <c r="M3" s="46"/>
    </row>
    <row r="4" spans="1:13" ht="12.7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1" ht="36" customHeight="1">
      <c r="A5" s="134" t="s">
        <v>33</v>
      </c>
      <c r="B5" s="135"/>
      <c r="C5" s="126" t="s">
        <v>50</v>
      </c>
      <c r="D5" s="134" t="s">
        <v>51</v>
      </c>
      <c r="E5" s="135"/>
      <c r="F5" s="158" t="s">
        <v>201</v>
      </c>
      <c r="G5" s="159"/>
      <c r="H5" s="159"/>
      <c r="I5" s="159"/>
      <c r="J5" s="159"/>
      <c r="K5" s="159"/>
    </row>
    <row r="6" spans="1:11" ht="12.75" customHeight="1">
      <c r="A6" s="136"/>
      <c r="B6" s="137"/>
      <c r="C6" s="127"/>
      <c r="D6" s="136"/>
      <c r="E6" s="137"/>
      <c r="F6" s="132" t="s">
        <v>214</v>
      </c>
      <c r="G6" s="67"/>
      <c r="H6" s="130" t="s">
        <v>54</v>
      </c>
      <c r="I6" s="130"/>
      <c r="J6" s="130"/>
      <c r="K6" s="131"/>
    </row>
    <row r="7" spans="1:11" ht="53.25" customHeight="1">
      <c r="A7" s="136"/>
      <c r="B7" s="137"/>
      <c r="C7" s="127"/>
      <c r="D7" s="136"/>
      <c r="E7" s="137"/>
      <c r="F7" s="157"/>
      <c r="G7" s="156" t="s">
        <v>262</v>
      </c>
      <c r="H7" s="156" t="s">
        <v>263</v>
      </c>
      <c r="I7" s="156" t="s">
        <v>264</v>
      </c>
      <c r="J7" s="156" t="s">
        <v>265</v>
      </c>
      <c r="K7" s="156" t="s">
        <v>266</v>
      </c>
    </row>
    <row r="8" spans="1:11" ht="36.75" customHeight="1">
      <c r="A8" s="140"/>
      <c r="B8" s="141"/>
      <c r="C8" s="128"/>
      <c r="D8" s="68" t="s">
        <v>105</v>
      </c>
      <c r="E8" s="68" t="s">
        <v>106</v>
      </c>
      <c r="F8" s="157"/>
      <c r="G8" s="126"/>
      <c r="H8" s="126"/>
      <c r="I8" s="157"/>
      <c r="J8" s="126"/>
      <c r="K8" s="157"/>
    </row>
    <row r="9" spans="1:11" ht="12.75" customHeight="1">
      <c r="A9" s="129">
        <v>1</v>
      </c>
      <c r="B9" s="131"/>
      <c r="C9" s="49">
        <v>2</v>
      </c>
      <c r="D9" s="73">
        <v>3</v>
      </c>
      <c r="E9" s="74"/>
      <c r="F9" s="70">
        <v>4</v>
      </c>
      <c r="G9" s="73">
        <v>5</v>
      </c>
      <c r="H9" s="74"/>
      <c r="I9" s="69">
        <v>6</v>
      </c>
      <c r="J9" s="51">
        <v>7</v>
      </c>
      <c r="K9" s="51">
        <v>8</v>
      </c>
    </row>
    <row r="10" spans="1:11" s="53" customFormat="1" ht="12.75" customHeight="1">
      <c r="A10" s="138" t="s">
        <v>107</v>
      </c>
      <c r="B10" s="139"/>
      <c r="C10" s="52">
        <v>100</v>
      </c>
      <c r="D10" s="71" t="s">
        <v>110</v>
      </c>
      <c r="E10" s="72"/>
      <c r="F10" s="58">
        <f>SUM(H10:K10)</f>
        <v>26325400</v>
      </c>
      <c r="G10" s="75"/>
      <c r="H10" s="75">
        <f>H12</f>
        <v>25299300</v>
      </c>
      <c r="I10" s="58">
        <f>I12</f>
        <v>0</v>
      </c>
      <c r="J10" s="58">
        <f>J12</f>
        <v>1026100</v>
      </c>
      <c r="K10" s="58">
        <f>K12</f>
        <v>0</v>
      </c>
    </row>
    <row r="11" spans="1:11" ht="12.75" customHeight="1">
      <c r="A11" s="142" t="s">
        <v>108</v>
      </c>
      <c r="B11" s="143"/>
      <c r="C11" s="51"/>
      <c r="D11" s="41"/>
      <c r="E11" s="51"/>
      <c r="F11" s="59"/>
      <c r="G11" s="59"/>
      <c r="H11" s="59"/>
      <c r="I11" s="59"/>
      <c r="J11" s="59"/>
      <c r="K11" s="59"/>
    </row>
    <row r="12" spans="1:11" ht="15" customHeight="1">
      <c r="A12" s="144" t="s">
        <v>237</v>
      </c>
      <c r="B12" s="143"/>
      <c r="C12" s="41" t="s">
        <v>61</v>
      </c>
      <c r="D12" s="41" t="s">
        <v>110</v>
      </c>
      <c r="E12" s="32" t="s">
        <v>238</v>
      </c>
      <c r="F12" s="60">
        <f>SUM(H12:K12)</f>
        <v>26325400</v>
      </c>
      <c r="G12" s="60"/>
      <c r="H12" s="60">
        <v>25299300</v>
      </c>
      <c r="I12" s="60"/>
      <c r="J12" s="60">
        <v>1026100</v>
      </c>
      <c r="K12" s="60"/>
    </row>
    <row r="13" spans="1:11" ht="12.75">
      <c r="A13" s="147"/>
      <c r="B13" s="148"/>
      <c r="C13" s="41"/>
      <c r="D13" s="41"/>
      <c r="E13" s="41"/>
      <c r="F13" s="60"/>
      <c r="G13" s="60"/>
      <c r="H13" s="60"/>
      <c r="I13" s="60"/>
      <c r="J13" s="60"/>
      <c r="K13" s="60"/>
    </row>
    <row r="14" spans="1:11" s="53" customFormat="1" ht="12.75">
      <c r="A14" s="138" t="s">
        <v>121</v>
      </c>
      <c r="B14" s="139"/>
      <c r="C14" s="42" t="s">
        <v>124</v>
      </c>
      <c r="D14" s="42"/>
      <c r="E14" s="42"/>
      <c r="F14" s="58">
        <f>SUM(G14:K14)</f>
        <v>26325400</v>
      </c>
      <c r="G14" s="61"/>
      <c r="H14" s="61">
        <f>H16+H24+H30+H37+H39+H40</f>
        <v>25299300</v>
      </c>
      <c r="I14" s="61">
        <f>I16+I24+I30+I37+I39+I40</f>
        <v>0</v>
      </c>
      <c r="J14" s="61">
        <f>J16+J24+J30+J37+J39+J40</f>
        <v>1026100</v>
      </c>
      <c r="K14" s="61">
        <f>K16+K24+K30+K37+K39+K40</f>
        <v>0</v>
      </c>
    </row>
    <row r="15" spans="1:11" s="53" customFormat="1" ht="12.75">
      <c r="A15" s="142" t="s">
        <v>122</v>
      </c>
      <c r="B15" s="143"/>
      <c r="C15" s="42"/>
      <c r="D15" s="42"/>
      <c r="E15" s="42"/>
      <c r="F15" s="61"/>
      <c r="G15" s="61"/>
      <c r="H15" s="61"/>
      <c r="I15" s="61"/>
      <c r="J15" s="61"/>
      <c r="K15" s="61"/>
    </row>
    <row r="16" spans="1:11" s="53" customFormat="1" ht="12.75">
      <c r="A16" s="149" t="s">
        <v>123</v>
      </c>
      <c r="B16" s="150"/>
      <c r="C16" s="62" t="s">
        <v>125</v>
      </c>
      <c r="D16" s="63"/>
      <c r="E16" s="63"/>
      <c r="F16" s="64">
        <f aca="true" t="shared" si="0" ref="F16:F22">SUM(G16:K16)</f>
        <v>25369000</v>
      </c>
      <c r="G16" s="64">
        <f>G17</f>
        <v>0</v>
      </c>
      <c r="H16" s="64">
        <f>H17</f>
        <v>24342900</v>
      </c>
      <c r="I16" s="64">
        <f>I17</f>
        <v>0</v>
      </c>
      <c r="J16" s="64">
        <f>J17</f>
        <v>1026100</v>
      </c>
      <c r="K16" s="64">
        <f>K17</f>
        <v>0</v>
      </c>
    </row>
    <row r="17" spans="1:11" s="53" customFormat="1" ht="26.25" customHeight="1">
      <c r="A17" s="142" t="s">
        <v>126</v>
      </c>
      <c r="B17" s="143"/>
      <c r="C17" s="41" t="s">
        <v>127</v>
      </c>
      <c r="D17" s="42"/>
      <c r="E17" s="42"/>
      <c r="F17" s="60">
        <f t="shared" si="0"/>
        <v>25369000</v>
      </c>
      <c r="G17" s="60">
        <f>SUM(G18:G22)</f>
        <v>0</v>
      </c>
      <c r="H17" s="60">
        <f>SUM(H18:H22)</f>
        <v>24342900</v>
      </c>
      <c r="I17" s="60">
        <f>SUM(I18:I22)</f>
        <v>0</v>
      </c>
      <c r="J17" s="60">
        <f>SUM(J18:J22)</f>
        <v>1026100</v>
      </c>
      <c r="K17" s="60">
        <f>SUM(K18:K22)</f>
        <v>0</v>
      </c>
    </row>
    <row r="18" spans="1:11" s="53" customFormat="1" ht="24">
      <c r="A18" s="56" t="s">
        <v>137</v>
      </c>
      <c r="B18" s="56" t="s">
        <v>66</v>
      </c>
      <c r="C18" s="41"/>
      <c r="D18" s="41" t="s">
        <v>67</v>
      </c>
      <c r="E18" s="41" t="s">
        <v>127</v>
      </c>
      <c r="F18" s="60">
        <f t="shared" si="0"/>
        <v>19484500</v>
      </c>
      <c r="G18" s="60"/>
      <c r="H18" s="60">
        <v>18696400</v>
      </c>
      <c r="I18" s="60"/>
      <c r="J18" s="60">
        <v>788100</v>
      </c>
      <c r="K18" s="60"/>
    </row>
    <row r="19" spans="1:11" s="53" customFormat="1" ht="48">
      <c r="A19" s="56" t="s">
        <v>138</v>
      </c>
      <c r="B19" s="56" t="s">
        <v>71</v>
      </c>
      <c r="C19" s="41"/>
      <c r="D19" s="41" t="s">
        <v>72</v>
      </c>
      <c r="E19" s="41" t="s">
        <v>129</v>
      </c>
      <c r="F19" s="60">
        <f t="shared" si="0"/>
        <v>0</v>
      </c>
      <c r="G19" s="60"/>
      <c r="H19" s="60"/>
      <c r="I19" s="60"/>
      <c r="J19" s="60"/>
      <c r="K19" s="60"/>
    </row>
    <row r="20" spans="1:11" s="53" customFormat="1" ht="48">
      <c r="A20" s="56" t="s">
        <v>138</v>
      </c>
      <c r="B20" s="56" t="s">
        <v>128</v>
      </c>
      <c r="C20" s="41"/>
      <c r="D20" s="41" t="s">
        <v>72</v>
      </c>
      <c r="E20" s="41" t="s">
        <v>130</v>
      </c>
      <c r="F20" s="60">
        <f t="shared" si="0"/>
        <v>0</v>
      </c>
      <c r="G20" s="60"/>
      <c r="H20" s="60"/>
      <c r="I20" s="60"/>
      <c r="J20" s="60"/>
      <c r="K20" s="60"/>
    </row>
    <row r="21" spans="1:11" s="53" customFormat="1" ht="96">
      <c r="A21" s="56" t="s">
        <v>150</v>
      </c>
      <c r="B21" s="56" t="s">
        <v>141</v>
      </c>
      <c r="C21" s="41"/>
      <c r="D21" s="41" t="s">
        <v>149</v>
      </c>
      <c r="E21" s="41" t="s">
        <v>135</v>
      </c>
      <c r="F21" s="60">
        <f t="shared" si="0"/>
        <v>0</v>
      </c>
      <c r="G21" s="60"/>
      <c r="H21" s="60"/>
      <c r="I21" s="60"/>
      <c r="J21" s="60"/>
      <c r="K21" s="60"/>
    </row>
    <row r="22" spans="1:11" s="53" customFormat="1" ht="96">
      <c r="A22" s="56" t="s">
        <v>139</v>
      </c>
      <c r="B22" s="56" t="s">
        <v>69</v>
      </c>
      <c r="C22" s="41"/>
      <c r="D22" s="41" t="s">
        <v>70</v>
      </c>
      <c r="E22" s="41" t="s">
        <v>131</v>
      </c>
      <c r="F22" s="60">
        <f t="shared" si="0"/>
        <v>5884500</v>
      </c>
      <c r="G22" s="60"/>
      <c r="H22" s="60">
        <v>5646500</v>
      </c>
      <c r="I22" s="60"/>
      <c r="J22" s="60">
        <v>238000</v>
      </c>
      <c r="K22" s="60"/>
    </row>
    <row r="23" spans="1:11" s="53" customFormat="1" ht="12.75">
      <c r="A23" s="151"/>
      <c r="B23" s="152"/>
      <c r="C23" s="41"/>
      <c r="D23" s="41"/>
      <c r="E23" s="41"/>
      <c r="F23" s="60"/>
      <c r="G23" s="60"/>
      <c r="H23" s="61"/>
      <c r="I23" s="61"/>
      <c r="J23" s="61"/>
      <c r="K23" s="61"/>
    </row>
    <row r="24" spans="1:11" ht="27" customHeight="1">
      <c r="A24" s="146" t="s">
        <v>146</v>
      </c>
      <c r="B24" s="146"/>
      <c r="C24" s="62" t="s">
        <v>133</v>
      </c>
      <c r="D24" s="62"/>
      <c r="E24" s="62"/>
      <c r="F24" s="64">
        <f>SUM(G24:K24)</f>
        <v>0</v>
      </c>
      <c r="G24" s="64">
        <f>SUM(G26:G29)</f>
        <v>0</v>
      </c>
      <c r="H24" s="64">
        <f>SUM(H26:H29)</f>
        <v>0</v>
      </c>
      <c r="I24" s="64">
        <f>SUM(I26:I29)</f>
        <v>0</v>
      </c>
      <c r="J24" s="64">
        <f>SUM(J26:J29)</f>
        <v>0</v>
      </c>
      <c r="K24" s="64">
        <f>SUM(K26:K29)</f>
        <v>0</v>
      </c>
    </row>
    <row r="25" spans="1:11" ht="12.75">
      <c r="A25" s="145" t="s">
        <v>132</v>
      </c>
      <c r="B25" s="145"/>
      <c r="C25" s="41"/>
      <c r="D25" s="41"/>
      <c r="E25" s="41"/>
      <c r="F25" s="60"/>
      <c r="G25" s="60"/>
      <c r="H25" s="60"/>
      <c r="I25" s="60"/>
      <c r="J25" s="60"/>
      <c r="K25" s="60"/>
    </row>
    <row r="26" spans="1:11" s="53" customFormat="1" ht="72">
      <c r="A26" s="56" t="s">
        <v>140</v>
      </c>
      <c r="B26" s="56" t="s">
        <v>128</v>
      </c>
      <c r="C26" s="41"/>
      <c r="D26" s="41" t="s">
        <v>134</v>
      </c>
      <c r="E26" s="41" t="s">
        <v>130</v>
      </c>
      <c r="F26" s="60">
        <f>SUM(G26:K26)</f>
        <v>0</v>
      </c>
      <c r="G26" s="60"/>
      <c r="H26" s="60"/>
      <c r="I26" s="60" t="s">
        <v>213</v>
      </c>
      <c r="J26" s="60"/>
      <c r="K26" s="60"/>
    </row>
    <row r="27" spans="1:11" s="53" customFormat="1" ht="12.75">
      <c r="A27" s="56" t="s">
        <v>142</v>
      </c>
      <c r="B27" s="56" t="s">
        <v>141</v>
      </c>
      <c r="C27" s="41"/>
      <c r="D27" s="41" t="s">
        <v>75</v>
      </c>
      <c r="E27" s="41" t="s">
        <v>135</v>
      </c>
      <c r="F27" s="60">
        <f>SUM(G27:K27)</f>
        <v>0</v>
      </c>
      <c r="G27" s="60"/>
      <c r="H27" s="60"/>
      <c r="I27" s="60"/>
      <c r="J27" s="60"/>
      <c r="K27" s="60"/>
    </row>
    <row r="28" spans="1:11" s="53" customFormat="1" ht="12.75">
      <c r="A28" s="56" t="s">
        <v>143</v>
      </c>
      <c r="B28" s="56" t="s">
        <v>141</v>
      </c>
      <c r="C28" s="41"/>
      <c r="D28" s="41" t="s">
        <v>136</v>
      </c>
      <c r="E28" s="41" t="s">
        <v>135</v>
      </c>
      <c r="F28" s="60">
        <f>SUM(G28:K28)</f>
        <v>0</v>
      </c>
      <c r="G28" s="60"/>
      <c r="H28" s="60"/>
      <c r="I28" s="60"/>
      <c r="J28" s="60"/>
      <c r="K28" s="60"/>
    </row>
    <row r="29" spans="1:11" s="53" customFormat="1" ht="24">
      <c r="A29" s="56" t="s">
        <v>145</v>
      </c>
      <c r="B29" s="56" t="s">
        <v>141</v>
      </c>
      <c r="C29" s="41"/>
      <c r="D29" s="41" t="s">
        <v>144</v>
      </c>
      <c r="E29" s="41" t="s">
        <v>135</v>
      </c>
      <c r="F29" s="60">
        <f>SUM(G29:K29)</f>
        <v>0</v>
      </c>
      <c r="G29" s="60"/>
      <c r="H29" s="60"/>
      <c r="I29" s="60"/>
      <c r="J29" s="60"/>
      <c r="K29" s="60"/>
    </row>
    <row r="30" spans="1:11" ht="27" customHeight="1">
      <c r="A30" s="146" t="s">
        <v>147</v>
      </c>
      <c r="B30" s="146"/>
      <c r="C30" s="62" t="s">
        <v>148</v>
      </c>
      <c r="D30" s="62"/>
      <c r="E30" s="62"/>
      <c r="F30" s="64">
        <f>SUM(G30:K30)</f>
        <v>64000</v>
      </c>
      <c r="G30" s="64">
        <f>SUM(G32:G36)</f>
        <v>0</v>
      </c>
      <c r="H30" s="64">
        <f>SUM(H32:H36)</f>
        <v>64000</v>
      </c>
      <c r="I30" s="64">
        <f>SUM(I32:I36)</f>
        <v>0</v>
      </c>
      <c r="J30" s="64">
        <f>SUM(J32:J36)</f>
        <v>0</v>
      </c>
      <c r="K30" s="64">
        <f>SUM(K32:K36)</f>
        <v>0</v>
      </c>
    </row>
    <row r="31" spans="1:11" ht="12.75">
      <c r="A31" s="145" t="s">
        <v>132</v>
      </c>
      <c r="B31" s="145"/>
      <c r="C31" s="41"/>
      <c r="D31" s="41"/>
      <c r="E31" s="41"/>
      <c r="F31" s="60"/>
      <c r="G31" s="60"/>
      <c r="H31" s="60"/>
      <c r="I31" s="60"/>
      <c r="J31" s="60"/>
      <c r="K31" s="60"/>
    </row>
    <row r="32" spans="1:11" s="53" customFormat="1" ht="36">
      <c r="A32" s="56" t="s">
        <v>151</v>
      </c>
      <c r="B32" s="85" t="s">
        <v>248</v>
      </c>
      <c r="C32" s="41"/>
      <c r="D32" s="41" t="s">
        <v>76</v>
      </c>
      <c r="E32" s="32" t="s">
        <v>241</v>
      </c>
      <c r="F32" s="60">
        <f aca="true" t="shared" si="1" ref="F32:F51">SUM(G32:K32)</f>
        <v>58000</v>
      </c>
      <c r="G32" s="60"/>
      <c r="H32" s="60">
        <v>58000</v>
      </c>
      <c r="I32" s="60"/>
      <c r="J32" s="60"/>
      <c r="K32" s="60"/>
    </row>
    <row r="33" spans="1:11" s="53" customFormat="1" ht="24">
      <c r="A33" s="56" t="s">
        <v>152</v>
      </c>
      <c r="B33" s="85" t="s">
        <v>248</v>
      </c>
      <c r="C33" s="41"/>
      <c r="D33" s="41" t="s">
        <v>77</v>
      </c>
      <c r="E33" s="32" t="s">
        <v>241</v>
      </c>
      <c r="F33" s="60">
        <f t="shared" si="1"/>
        <v>0</v>
      </c>
      <c r="G33" s="60"/>
      <c r="H33" s="60">
        <v>0</v>
      </c>
      <c r="I33" s="60"/>
      <c r="J33" s="60"/>
      <c r="K33" s="60"/>
    </row>
    <row r="34" spans="1:11" s="53" customFormat="1" ht="12.75">
      <c r="A34" s="56" t="s">
        <v>153</v>
      </c>
      <c r="B34" s="85" t="s">
        <v>248</v>
      </c>
      <c r="C34" s="41"/>
      <c r="D34" s="32" t="s">
        <v>78</v>
      </c>
      <c r="E34" s="32" t="s">
        <v>241</v>
      </c>
      <c r="F34" s="60">
        <f t="shared" si="1"/>
        <v>6000</v>
      </c>
      <c r="G34" s="60"/>
      <c r="H34" s="60">
        <v>6000</v>
      </c>
      <c r="I34" s="60"/>
      <c r="J34" s="60"/>
      <c r="K34" s="60"/>
    </row>
    <row r="35" spans="1:11" s="53" customFormat="1" ht="68.25" customHeight="1">
      <c r="A35" s="56" t="s">
        <v>153</v>
      </c>
      <c r="B35" s="84" t="s">
        <v>253</v>
      </c>
      <c r="C35" s="41"/>
      <c r="D35" s="32" t="s">
        <v>78</v>
      </c>
      <c r="E35" s="32" t="s">
        <v>242</v>
      </c>
      <c r="F35" s="60">
        <f t="shared" si="1"/>
        <v>0</v>
      </c>
      <c r="G35" s="60"/>
      <c r="H35" s="60">
        <v>0</v>
      </c>
      <c r="I35" s="60"/>
      <c r="J35" s="60"/>
      <c r="K35" s="60"/>
    </row>
    <row r="36" spans="1:11" s="53" customFormat="1" ht="61.5" customHeight="1">
      <c r="A36" s="56" t="s">
        <v>153</v>
      </c>
      <c r="B36" s="84" t="s">
        <v>255</v>
      </c>
      <c r="C36" s="41"/>
      <c r="D36" s="41" t="s">
        <v>78</v>
      </c>
      <c r="E36" s="32" t="s">
        <v>254</v>
      </c>
      <c r="F36" s="60">
        <f t="shared" si="1"/>
        <v>0</v>
      </c>
      <c r="G36" s="60"/>
      <c r="H36" s="60">
        <v>0</v>
      </c>
      <c r="I36" s="60"/>
      <c r="J36" s="60"/>
      <c r="K36" s="60"/>
    </row>
    <row r="37" spans="1:11" ht="27" customHeight="1">
      <c r="A37" s="146" t="s">
        <v>154</v>
      </c>
      <c r="B37" s="146"/>
      <c r="C37" s="62" t="s">
        <v>155</v>
      </c>
      <c r="D37" s="62"/>
      <c r="E37" s="62"/>
      <c r="F37" s="64">
        <f t="shared" si="1"/>
        <v>0</v>
      </c>
      <c r="G37" s="64"/>
      <c r="H37" s="64"/>
      <c r="I37" s="64"/>
      <c r="J37" s="64"/>
      <c r="K37" s="64"/>
    </row>
    <row r="38" spans="1:11" ht="12.75">
      <c r="A38" s="147"/>
      <c r="B38" s="148"/>
      <c r="C38" s="41"/>
      <c r="D38" s="41"/>
      <c r="E38" s="41"/>
      <c r="F38" s="60">
        <f t="shared" si="1"/>
        <v>0</v>
      </c>
      <c r="G38" s="60"/>
      <c r="H38" s="60"/>
      <c r="I38" s="60"/>
      <c r="J38" s="60"/>
      <c r="K38" s="60"/>
    </row>
    <row r="39" spans="1:11" ht="27" customHeight="1">
      <c r="A39" s="146" t="s">
        <v>156</v>
      </c>
      <c r="B39" s="146"/>
      <c r="C39" s="62" t="s">
        <v>157</v>
      </c>
      <c r="D39" s="62"/>
      <c r="E39" s="62"/>
      <c r="F39" s="64">
        <f t="shared" si="1"/>
        <v>0</v>
      </c>
      <c r="G39" s="64"/>
      <c r="H39" s="64"/>
      <c r="I39" s="64"/>
      <c r="J39" s="64"/>
      <c r="K39" s="64"/>
    </row>
    <row r="40" spans="1:11" ht="20.25" customHeight="1">
      <c r="A40" s="146" t="s">
        <v>158</v>
      </c>
      <c r="B40" s="146"/>
      <c r="C40" s="62" t="s">
        <v>159</v>
      </c>
      <c r="D40" s="62"/>
      <c r="E40" s="62"/>
      <c r="F40" s="64">
        <f t="shared" si="1"/>
        <v>892400</v>
      </c>
      <c r="G40" s="64">
        <f>SUM(G41:G51)</f>
        <v>0</v>
      </c>
      <c r="H40" s="64">
        <f>SUM(H41:H51)</f>
        <v>892400</v>
      </c>
      <c r="I40" s="64">
        <f>SUM(I41:I51)</f>
        <v>0</v>
      </c>
      <c r="J40" s="64">
        <f>SUM(J41:J51)</f>
        <v>0</v>
      </c>
      <c r="K40" s="64">
        <f>SUM(K41:K51)</f>
        <v>0</v>
      </c>
    </row>
    <row r="41" spans="1:11" s="53" customFormat="1" ht="60">
      <c r="A41" s="56" t="s">
        <v>160</v>
      </c>
      <c r="B41" s="56" t="s">
        <v>83</v>
      </c>
      <c r="C41" s="55"/>
      <c r="D41" s="41" t="s">
        <v>65</v>
      </c>
      <c r="E41" s="41" t="s">
        <v>161</v>
      </c>
      <c r="F41" s="60">
        <f t="shared" si="1"/>
        <v>0</v>
      </c>
      <c r="G41" s="60"/>
      <c r="H41" s="60"/>
      <c r="I41" s="60"/>
      <c r="J41" s="60"/>
      <c r="K41" s="60"/>
    </row>
    <row r="42" spans="1:11" s="53" customFormat="1" ht="60">
      <c r="A42" s="56" t="s">
        <v>160</v>
      </c>
      <c r="B42" s="56" t="s">
        <v>80</v>
      </c>
      <c r="C42" s="55"/>
      <c r="D42" s="41" t="s">
        <v>65</v>
      </c>
      <c r="E42" s="41" t="s">
        <v>162</v>
      </c>
      <c r="F42" s="60">
        <f t="shared" si="1"/>
        <v>0</v>
      </c>
      <c r="G42" s="60"/>
      <c r="H42" s="60"/>
      <c r="I42" s="60"/>
      <c r="J42" s="60"/>
      <c r="K42" s="60"/>
    </row>
    <row r="43" spans="1:11" s="53" customFormat="1" ht="60">
      <c r="A43" s="56" t="s">
        <v>160</v>
      </c>
      <c r="B43" s="56" t="s">
        <v>68</v>
      </c>
      <c r="C43" s="55"/>
      <c r="D43" s="41" t="s">
        <v>65</v>
      </c>
      <c r="E43" s="41" t="s">
        <v>163</v>
      </c>
      <c r="F43" s="60">
        <f t="shared" si="1"/>
        <v>861000</v>
      </c>
      <c r="G43" s="60"/>
      <c r="H43" s="60">
        <v>861000</v>
      </c>
      <c r="I43" s="60"/>
      <c r="J43" s="60"/>
      <c r="K43" s="60"/>
    </row>
    <row r="44" spans="1:11" s="53" customFormat="1" ht="60">
      <c r="A44" s="56" t="s">
        <v>160</v>
      </c>
      <c r="B44" s="56" t="s">
        <v>64</v>
      </c>
      <c r="C44" s="55"/>
      <c r="D44" s="41" t="s">
        <v>65</v>
      </c>
      <c r="E44" s="41" t="s">
        <v>164</v>
      </c>
      <c r="F44" s="60">
        <f t="shared" si="1"/>
        <v>0</v>
      </c>
      <c r="G44" s="60"/>
      <c r="H44" s="60"/>
      <c r="I44" s="60"/>
      <c r="J44" s="60"/>
      <c r="K44" s="60"/>
    </row>
    <row r="45" spans="1:11" s="53" customFormat="1" ht="60">
      <c r="A45" s="56" t="s">
        <v>160</v>
      </c>
      <c r="B45" s="56" t="s">
        <v>79</v>
      </c>
      <c r="C45" s="55"/>
      <c r="D45" s="41" t="s">
        <v>65</v>
      </c>
      <c r="E45" s="41" t="s">
        <v>165</v>
      </c>
      <c r="F45" s="60">
        <f t="shared" si="1"/>
        <v>31400</v>
      </c>
      <c r="G45" s="60"/>
      <c r="H45" s="60">
        <v>31400</v>
      </c>
      <c r="I45" s="60"/>
      <c r="J45" s="60"/>
      <c r="K45" s="60"/>
    </row>
    <row r="46" spans="1:11" s="53" customFormat="1" ht="60">
      <c r="A46" s="56" t="s">
        <v>160</v>
      </c>
      <c r="B46" s="56" t="s">
        <v>73</v>
      </c>
      <c r="C46" s="55"/>
      <c r="D46" s="41" t="s">
        <v>65</v>
      </c>
      <c r="E46" s="41" t="s">
        <v>166</v>
      </c>
      <c r="F46" s="60">
        <f t="shared" si="1"/>
        <v>0</v>
      </c>
      <c r="G46" s="60"/>
      <c r="H46" s="60"/>
      <c r="I46" s="60"/>
      <c r="J46" s="60"/>
      <c r="K46" s="60"/>
    </row>
    <row r="47" spans="1:11" s="53" customFormat="1" ht="60">
      <c r="A47" s="56" t="s">
        <v>160</v>
      </c>
      <c r="B47" s="84" t="s">
        <v>244</v>
      </c>
      <c r="C47" s="55"/>
      <c r="D47" s="41" t="s">
        <v>65</v>
      </c>
      <c r="E47" s="32" t="s">
        <v>243</v>
      </c>
      <c r="F47" s="60">
        <f t="shared" si="1"/>
        <v>0</v>
      </c>
      <c r="G47" s="60"/>
      <c r="H47" s="60"/>
      <c r="I47" s="60"/>
      <c r="J47" s="60"/>
      <c r="K47" s="60"/>
    </row>
    <row r="48" spans="1:11" s="53" customFormat="1" ht="60">
      <c r="A48" s="56" t="s">
        <v>160</v>
      </c>
      <c r="B48" s="56" t="s">
        <v>82</v>
      </c>
      <c r="C48" s="55"/>
      <c r="D48" s="41" t="s">
        <v>65</v>
      </c>
      <c r="E48" s="41" t="s">
        <v>167</v>
      </c>
      <c r="F48" s="60">
        <f t="shared" si="1"/>
        <v>0</v>
      </c>
      <c r="G48" s="60"/>
      <c r="H48" s="60"/>
      <c r="I48" s="60"/>
      <c r="J48" s="60"/>
      <c r="K48" s="60"/>
    </row>
    <row r="49" spans="1:11" s="53" customFormat="1" ht="60">
      <c r="A49" s="56" t="s">
        <v>160</v>
      </c>
      <c r="B49" s="56" t="s">
        <v>168</v>
      </c>
      <c r="C49" s="55"/>
      <c r="D49" s="41" t="s">
        <v>65</v>
      </c>
      <c r="E49" s="41" t="s">
        <v>169</v>
      </c>
      <c r="F49" s="60">
        <f t="shared" si="1"/>
        <v>0</v>
      </c>
      <c r="G49" s="60"/>
      <c r="H49" s="60"/>
      <c r="I49" s="60"/>
      <c r="J49" s="60"/>
      <c r="K49" s="60"/>
    </row>
    <row r="50" spans="1:11" s="53" customFormat="1" ht="60">
      <c r="A50" s="56" t="s">
        <v>160</v>
      </c>
      <c r="B50" s="56" t="s">
        <v>81</v>
      </c>
      <c r="C50" s="55"/>
      <c r="D50" s="41" t="s">
        <v>65</v>
      </c>
      <c r="E50" s="41" t="s">
        <v>75</v>
      </c>
      <c r="F50" s="60">
        <f t="shared" si="1"/>
        <v>0</v>
      </c>
      <c r="G50" s="60"/>
      <c r="H50" s="60"/>
      <c r="I50" s="60"/>
      <c r="J50" s="60"/>
      <c r="K50" s="60"/>
    </row>
    <row r="51" spans="1:11" s="53" customFormat="1" ht="60">
      <c r="A51" s="56" t="s">
        <v>160</v>
      </c>
      <c r="B51" s="56" t="s">
        <v>170</v>
      </c>
      <c r="C51" s="55"/>
      <c r="D51" s="41" t="s">
        <v>65</v>
      </c>
      <c r="E51" s="41" t="s">
        <v>171</v>
      </c>
      <c r="F51" s="60">
        <f t="shared" si="1"/>
        <v>0</v>
      </c>
      <c r="G51" s="60"/>
      <c r="H51" s="60"/>
      <c r="I51" s="60"/>
      <c r="J51" s="60"/>
      <c r="K51" s="60"/>
    </row>
    <row r="52" spans="1:11" s="53" customFormat="1" ht="12.75">
      <c r="A52" s="154"/>
      <c r="B52" s="155"/>
      <c r="C52" s="55"/>
      <c r="D52" s="41"/>
      <c r="E52" s="41"/>
      <c r="F52" s="60"/>
      <c r="G52" s="60"/>
      <c r="H52" s="60"/>
      <c r="I52" s="60"/>
      <c r="J52" s="60"/>
      <c r="K52" s="60"/>
    </row>
    <row r="53" spans="1:11" s="53" customFormat="1" ht="12.75">
      <c r="A53" s="153" t="s">
        <v>172</v>
      </c>
      <c r="B53" s="153"/>
      <c r="C53" s="42" t="s">
        <v>173</v>
      </c>
      <c r="D53" s="42" t="s">
        <v>110</v>
      </c>
      <c r="E53" s="42"/>
      <c r="F53" s="60">
        <f aca="true" t="shared" si="2" ref="F53:F58">SUM(H53:K53)</f>
        <v>0</v>
      </c>
      <c r="G53" s="60"/>
      <c r="H53" s="60"/>
      <c r="I53" s="60"/>
      <c r="J53" s="60"/>
      <c r="K53" s="60"/>
    </row>
    <row r="54" spans="1:11" ht="12.75">
      <c r="A54" s="145" t="s">
        <v>174</v>
      </c>
      <c r="B54" s="145"/>
      <c r="C54" s="41" t="s">
        <v>167</v>
      </c>
      <c r="D54" s="41" t="s">
        <v>110</v>
      </c>
      <c r="E54" s="41"/>
      <c r="F54" s="60">
        <f t="shared" si="2"/>
        <v>0</v>
      </c>
      <c r="G54" s="60"/>
      <c r="H54" s="60"/>
      <c r="I54" s="60"/>
      <c r="J54" s="60"/>
      <c r="K54" s="60"/>
    </row>
    <row r="55" spans="1:11" ht="12.75">
      <c r="A55" s="145" t="s">
        <v>175</v>
      </c>
      <c r="B55" s="145"/>
      <c r="C55" s="41" t="s">
        <v>169</v>
      </c>
      <c r="D55" s="41" t="s">
        <v>110</v>
      </c>
      <c r="E55" s="41"/>
      <c r="F55" s="60">
        <f t="shared" si="2"/>
        <v>0</v>
      </c>
      <c r="G55" s="60"/>
      <c r="H55" s="60"/>
      <c r="I55" s="60"/>
      <c r="J55" s="60"/>
      <c r="K55" s="60"/>
    </row>
    <row r="56" spans="1:11" s="53" customFormat="1" ht="12.75">
      <c r="A56" s="153" t="s">
        <v>176</v>
      </c>
      <c r="B56" s="153"/>
      <c r="C56" s="42" t="s">
        <v>179</v>
      </c>
      <c r="D56" s="42" t="s">
        <v>110</v>
      </c>
      <c r="E56" s="42"/>
      <c r="F56" s="60">
        <f t="shared" si="2"/>
        <v>0</v>
      </c>
      <c r="G56" s="60"/>
      <c r="H56" s="60"/>
      <c r="I56" s="60"/>
      <c r="J56" s="60"/>
      <c r="K56" s="60"/>
    </row>
    <row r="57" spans="1:11" ht="12.75">
      <c r="A57" s="145" t="s">
        <v>177</v>
      </c>
      <c r="B57" s="145"/>
      <c r="C57" s="41" t="s">
        <v>119</v>
      </c>
      <c r="D57" s="41" t="s">
        <v>110</v>
      </c>
      <c r="E57" s="41"/>
      <c r="F57" s="60">
        <f t="shared" si="2"/>
        <v>0</v>
      </c>
      <c r="G57" s="60"/>
      <c r="H57" s="60"/>
      <c r="I57" s="60"/>
      <c r="J57" s="60"/>
      <c r="K57" s="60"/>
    </row>
    <row r="58" spans="1:11" ht="12.75">
      <c r="A58" s="145" t="s">
        <v>178</v>
      </c>
      <c r="B58" s="145"/>
      <c r="C58" s="41" t="s">
        <v>180</v>
      </c>
      <c r="D58" s="41" t="s">
        <v>110</v>
      </c>
      <c r="E58" s="41"/>
      <c r="F58" s="60">
        <f t="shared" si="2"/>
        <v>0</v>
      </c>
      <c r="G58" s="60"/>
      <c r="H58" s="60"/>
      <c r="I58" s="60"/>
      <c r="J58" s="60"/>
      <c r="K58" s="60"/>
    </row>
    <row r="59" spans="1:11" s="53" customFormat="1" ht="12.75">
      <c r="A59" s="153" t="s">
        <v>84</v>
      </c>
      <c r="B59" s="153"/>
      <c r="C59" s="42" t="s">
        <v>85</v>
      </c>
      <c r="D59" s="42" t="s">
        <v>110</v>
      </c>
      <c r="E59" s="42"/>
      <c r="F59" s="60">
        <f>SUM(G59:K59)</f>
        <v>0</v>
      </c>
      <c r="G59" s="60"/>
      <c r="H59" s="60"/>
      <c r="I59" s="60"/>
      <c r="J59" s="60"/>
      <c r="K59" s="60"/>
    </row>
    <row r="60" spans="1:11" s="53" customFormat="1" ht="12.75">
      <c r="A60" s="153" t="s">
        <v>86</v>
      </c>
      <c r="B60" s="153"/>
      <c r="C60" s="42" t="s">
        <v>87</v>
      </c>
      <c r="D60" s="42" t="s">
        <v>110</v>
      </c>
      <c r="E60" s="42"/>
      <c r="F60" s="60">
        <f>SUM(G60:K60)</f>
        <v>0</v>
      </c>
      <c r="G60" s="60"/>
      <c r="H60" s="60"/>
      <c r="I60" s="60"/>
      <c r="J60" s="60"/>
      <c r="K60" s="60"/>
    </row>
    <row r="64" ht="12" customHeight="1">
      <c r="A64" s="48" t="s">
        <v>203</v>
      </c>
    </row>
  </sheetData>
  <sheetProtection/>
  <mergeCells count="40">
    <mergeCell ref="A56:B56"/>
    <mergeCell ref="A57:B57"/>
    <mergeCell ref="A58:B58"/>
    <mergeCell ref="A59:B59"/>
    <mergeCell ref="A60:B60"/>
    <mergeCell ref="A39:B39"/>
    <mergeCell ref="A40:B40"/>
    <mergeCell ref="A52:B52"/>
    <mergeCell ref="A53:B53"/>
    <mergeCell ref="A54:B54"/>
    <mergeCell ref="A55:B55"/>
    <mergeCell ref="A24:B24"/>
    <mergeCell ref="A25:B25"/>
    <mergeCell ref="A30:B30"/>
    <mergeCell ref="A31:B31"/>
    <mergeCell ref="A37:B37"/>
    <mergeCell ref="A38:B38"/>
    <mergeCell ref="A14:B14"/>
    <mergeCell ref="A15:B15"/>
    <mergeCell ref="A12:B12"/>
    <mergeCell ref="A16:B16"/>
    <mergeCell ref="A17:B17"/>
    <mergeCell ref="A23:B23"/>
    <mergeCell ref="A9:B9"/>
    <mergeCell ref="A10:B10"/>
    <mergeCell ref="A11:B11"/>
    <mergeCell ref="I7:I8"/>
    <mergeCell ref="A5:B8"/>
    <mergeCell ref="A13:B13"/>
    <mergeCell ref="G7:G8"/>
    <mergeCell ref="B2:J2"/>
    <mergeCell ref="J7:J8"/>
    <mergeCell ref="K7:K8"/>
    <mergeCell ref="C3:I3"/>
    <mergeCell ref="C5:C8"/>
    <mergeCell ref="D5:E7"/>
    <mergeCell ref="F5:K5"/>
    <mergeCell ref="F6:F8"/>
    <mergeCell ref="H6:K6"/>
    <mergeCell ref="H7:H8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scale="84" r:id="rId1"/>
  <rowBreaks count="1" manualBreakCount="1">
    <brk id="3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L62"/>
  <sheetViews>
    <sheetView view="pageBreakPreview" zoomScaleSheetLayoutView="100" zoomScalePageLayoutView="0" workbookViewId="0" topLeftCell="A1">
      <selection activeCell="C3" sqref="C3:H3"/>
    </sheetView>
  </sheetViews>
  <sheetFormatPr defaultColWidth="9.140625" defaultRowHeight="12.75"/>
  <cols>
    <col min="1" max="1" width="19.8515625" style="48" customWidth="1"/>
    <col min="2" max="2" width="15.28125" style="48" customWidth="1"/>
    <col min="3" max="3" width="8.28125" style="48" customWidth="1"/>
    <col min="4" max="4" width="9.28125" style="48" customWidth="1"/>
    <col min="5" max="5" width="7.7109375" style="48" customWidth="1"/>
    <col min="6" max="6" width="13.00390625" style="48" customWidth="1"/>
    <col min="7" max="7" width="19.140625" style="48" customWidth="1"/>
    <col min="8" max="8" width="16.28125" style="48" customWidth="1"/>
    <col min="9" max="9" width="14.7109375" style="48" customWidth="1"/>
    <col min="10" max="10" width="15.421875" style="48" customWidth="1"/>
    <col min="11" max="12" width="13.00390625" style="48" customWidth="1"/>
    <col min="13" max="16384" width="9.140625" style="48" customWidth="1"/>
  </cols>
  <sheetData>
    <row r="1" ht="12.75" customHeight="1"/>
    <row r="2" spans="1:12" ht="14.25" customHeight="1">
      <c r="A2" s="46"/>
      <c r="B2" s="46"/>
      <c r="C2" s="124" t="s">
        <v>200</v>
      </c>
      <c r="D2" s="124"/>
      <c r="E2" s="124"/>
      <c r="F2" s="124"/>
      <c r="G2" s="124"/>
      <c r="H2" s="124"/>
      <c r="I2" s="47"/>
      <c r="J2" s="47"/>
      <c r="K2" s="46"/>
      <c r="L2" s="46"/>
    </row>
    <row r="3" spans="1:12" ht="14.25" customHeight="1">
      <c r="A3" s="46"/>
      <c r="B3" s="46"/>
      <c r="C3" s="112" t="s">
        <v>267</v>
      </c>
      <c r="D3" s="124"/>
      <c r="E3" s="124"/>
      <c r="F3" s="124"/>
      <c r="G3" s="124"/>
      <c r="H3" s="124"/>
      <c r="I3" s="47"/>
      <c r="J3" s="47"/>
      <c r="K3" s="46"/>
      <c r="L3" s="46"/>
    </row>
    <row r="4" spans="1:12" ht="12.7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0" ht="36" customHeight="1">
      <c r="A5" s="134" t="s">
        <v>33</v>
      </c>
      <c r="B5" s="135"/>
      <c r="C5" s="126" t="s">
        <v>50</v>
      </c>
      <c r="D5" s="134" t="s">
        <v>51</v>
      </c>
      <c r="E5" s="135"/>
      <c r="F5" s="158" t="s">
        <v>204</v>
      </c>
      <c r="G5" s="158"/>
      <c r="H5" s="158"/>
      <c r="I5" s="158"/>
      <c r="J5" s="158"/>
    </row>
    <row r="6" spans="1:10" ht="12.75" customHeight="1">
      <c r="A6" s="136"/>
      <c r="B6" s="137"/>
      <c r="C6" s="127"/>
      <c r="D6" s="136"/>
      <c r="E6" s="137"/>
      <c r="F6" s="157" t="s">
        <v>202</v>
      </c>
      <c r="G6" s="158" t="s">
        <v>54</v>
      </c>
      <c r="H6" s="158"/>
      <c r="I6" s="158"/>
      <c r="J6" s="158"/>
    </row>
    <row r="7" spans="1:10" ht="53.25" customHeight="1">
      <c r="A7" s="136"/>
      <c r="B7" s="137"/>
      <c r="C7" s="127"/>
      <c r="D7" s="136"/>
      <c r="E7" s="137"/>
      <c r="F7" s="157"/>
      <c r="G7" s="160" t="s">
        <v>226</v>
      </c>
      <c r="H7" s="157" t="s">
        <v>205</v>
      </c>
      <c r="I7" s="157" t="s">
        <v>205</v>
      </c>
      <c r="J7" s="157" t="s">
        <v>205</v>
      </c>
    </row>
    <row r="8" spans="1:10" ht="60.75" customHeight="1">
      <c r="A8" s="140"/>
      <c r="B8" s="141"/>
      <c r="C8" s="128"/>
      <c r="D8" s="68" t="s">
        <v>105</v>
      </c>
      <c r="E8" s="68" t="s">
        <v>106</v>
      </c>
      <c r="F8" s="157"/>
      <c r="G8" s="157"/>
      <c r="H8" s="157"/>
      <c r="I8" s="157"/>
      <c r="J8" s="157"/>
    </row>
    <row r="9" spans="1:10" ht="12.75" customHeight="1">
      <c r="A9" s="129">
        <v>1</v>
      </c>
      <c r="B9" s="131"/>
      <c r="C9" s="49">
        <v>2</v>
      </c>
      <c r="D9" s="73">
        <v>3</v>
      </c>
      <c r="E9" s="74"/>
      <c r="F9" s="69">
        <v>4</v>
      </c>
      <c r="G9" s="51">
        <v>5</v>
      </c>
      <c r="H9" s="51">
        <v>6</v>
      </c>
      <c r="I9" s="51">
        <v>7</v>
      </c>
      <c r="J9" s="51">
        <v>8</v>
      </c>
    </row>
    <row r="10" spans="1:10" s="53" customFormat="1" ht="12.75" customHeight="1">
      <c r="A10" s="138" t="s">
        <v>107</v>
      </c>
      <c r="B10" s="139"/>
      <c r="C10" s="52">
        <v>100</v>
      </c>
      <c r="D10" s="71" t="s">
        <v>110</v>
      </c>
      <c r="E10" s="72"/>
      <c r="F10" s="58">
        <f>SUM(G10:J10)</f>
        <v>0</v>
      </c>
      <c r="G10" s="58">
        <f>G12</f>
        <v>0</v>
      </c>
      <c r="H10" s="58">
        <f>H12</f>
        <v>0</v>
      </c>
      <c r="I10" s="58">
        <f>I12</f>
        <v>0</v>
      </c>
      <c r="J10" s="58">
        <f>J12</f>
        <v>0</v>
      </c>
    </row>
    <row r="11" spans="1:10" ht="12.75" customHeight="1">
      <c r="A11" s="142" t="s">
        <v>108</v>
      </c>
      <c r="B11" s="143"/>
      <c r="C11" s="51"/>
      <c r="D11" s="41"/>
      <c r="E11" s="51"/>
      <c r="F11" s="59"/>
      <c r="G11" s="59"/>
      <c r="H11" s="59"/>
      <c r="I11" s="59"/>
      <c r="J11" s="59"/>
    </row>
    <row r="12" spans="1:10" ht="24" customHeight="1">
      <c r="A12" s="144" t="s">
        <v>247</v>
      </c>
      <c r="B12" s="143"/>
      <c r="C12" s="41" t="s">
        <v>114</v>
      </c>
      <c r="D12" s="41" t="s">
        <v>110</v>
      </c>
      <c r="E12" s="32" t="s">
        <v>245</v>
      </c>
      <c r="F12" s="60">
        <f>SUM(G12:J12)</f>
        <v>0</v>
      </c>
      <c r="G12" s="60"/>
      <c r="H12" s="60"/>
      <c r="I12" s="60"/>
      <c r="J12" s="60"/>
    </row>
    <row r="13" spans="1:10" ht="12.75">
      <c r="A13" s="147"/>
      <c r="B13" s="148"/>
      <c r="C13" s="41"/>
      <c r="D13" s="41"/>
      <c r="E13" s="41"/>
      <c r="F13" s="60"/>
      <c r="G13" s="60"/>
      <c r="H13" s="60"/>
      <c r="I13" s="60"/>
      <c r="J13" s="60"/>
    </row>
    <row r="14" spans="1:10" s="53" customFormat="1" ht="12.75">
      <c r="A14" s="138" t="s">
        <v>121</v>
      </c>
      <c r="B14" s="139"/>
      <c r="C14" s="42" t="s">
        <v>124</v>
      </c>
      <c r="D14" s="42"/>
      <c r="E14" s="42"/>
      <c r="F14" s="58">
        <f>SUM(G14:J14)</f>
        <v>0</v>
      </c>
      <c r="G14" s="61">
        <f>G16+G24+G30+G35+G37+G38</f>
        <v>0</v>
      </c>
      <c r="H14" s="61">
        <f>H16+H24+H30+H35+H37+H38</f>
        <v>0</v>
      </c>
      <c r="I14" s="61">
        <f>I16+I24+I30+I35+I37+I38</f>
        <v>0</v>
      </c>
      <c r="J14" s="61">
        <f>J16+J24+J30+J35+J37+J38</f>
        <v>0</v>
      </c>
    </row>
    <row r="15" spans="1:10" s="53" customFormat="1" ht="12.75">
      <c r="A15" s="142" t="s">
        <v>122</v>
      </c>
      <c r="B15" s="143"/>
      <c r="C15" s="42"/>
      <c r="D15" s="42"/>
      <c r="E15" s="42"/>
      <c r="F15" s="61"/>
      <c r="G15" s="60"/>
      <c r="H15" s="60"/>
      <c r="I15" s="60"/>
      <c r="J15" s="60"/>
    </row>
    <row r="16" spans="1:10" s="53" customFormat="1" ht="12.75">
      <c r="A16" s="149" t="s">
        <v>123</v>
      </c>
      <c r="B16" s="150"/>
      <c r="C16" s="62" t="s">
        <v>125</v>
      </c>
      <c r="D16" s="63"/>
      <c r="E16" s="63"/>
      <c r="F16" s="64">
        <f aca="true" t="shared" si="0" ref="F16:F58">SUM(G16:J16)</f>
        <v>0</v>
      </c>
      <c r="G16" s="64">
        <f>G17</f>
        <v>0</v>
      </c>
      <c r="H16" s="64">
        <f>H17</f>
        <v>0</v>
      </c>
      <c r="I16" s="64">
        <f>I17</f>
        <v>0</v>
      </c>
      <c r="J16" s="64">
        <f>J17</f>
        <v>0</v>
      </c>
    </row>
    <row r="17" spans="1:10" s="53" customFormat="1" ht="26.25" customHeight="1">
      <c r="A17" s="142" t="s">
        <v>126</v>
      </c>
      <c r="B17" s="143"/>
      <c r="C17" s="41" t="s">
        <v>127</v>
      </c>
      <c r="D17" s="42"/>
      <c r="E17" s="42"/>
      <c r="F17" s="60">
        <f t="shared" si="0"/>
        <v>0</v>
      </c>
      <c r="G17" s="60">
        <f>SUM(G18:G22)</f>
        <v>0</v>
      </c>
      <c r="H17" s="60">
        <f>SUM(H18:H22)</f>
        <v>0</v>
      </c>
      <c r="I17" s="60">
        <f>SUM(I18:I22)</f>
        <v>0</v>
      </c>
      <c r="J17" s="60">
        <f>SUM(J18:J22)</f>
        <v>0</v>
      </c>
    </row>
    <row r="18" spans="1:10" s="53" customFormat="1" ht="24">
      <c r="A18" s="56" t="s">
        <v>137</v>
      </c>
      <c r="B18" s="56" t="s">
        <v>66</v>
      </c>
      <c r="C18" s="41"/>
      <c r="D18" s="41" t="s">
        <v>67</v>
      </c>
      <c r="E18" s="41" t="s">
        <v>127</v>
      </c>
      <c r="F18" s="60">
        <f t="shared" si="0"/>
        <v>0</v>
      </c>
      <c r="G18" s="60"/>
      <c r="H18" s="60"/>
      <c r="I18" s="60"/>
      <c r="J18" s="60"/>
    </row>
    <row r="19" spans="1:10" s="53" customFormat="1" ht="48">
      <c r="A19" s="56" t="s">
        <v>138</v>
      </c>
      <c r="B19" s="56" t="s">
        <v>71</v>
      </c>
      <c r="C19" s="41"/>
      <c r="D19" s="41" t="s">
        <v>72</v>
      </c>
      <c r="E19" s="41" t="s">
        <v>129</v>
      </c>
      <c r="F19" s="60">
        <f t="shared" si="0"/>
        <v>0</v>
      </c>
      <c r="G19" s="60"/>
      <c r="H19" s="60"/>
      <c r="I19" s="60"/>
      <c r="J19" s="60"/>
    </row>
    <row r="20" spans="1:10" s="53" customFormat="1" ht="48">
      <c r="A20" s="56" t="s">
        <v>138</v>
      </c>
      <c r="B20" s="56" t="s">
        <v>128</v>
      </c>
      <c r="C20" s="41"/>
      <c r="D20" s="41" t="s">
        <v>72</v>
      </c>
      <c r="E20" s="41" t="s">
        <v>130</v>
      </c>
      <c r="F20" s="60">
        <f t="shared" si="0"/>
        <v>0</v>
      </c>
      <c r="G20" s="60"/>
      <c r="H20" s="60"/>
      <c r="I20" s="60"/>
      <c r="J20" s="60"/>
    </row>
    <row r="21" spans="1:10" s="53" customFormat="1" ht="96">
      <c r="A21" s="56" t="s">
        <v>150</v>
      </c>
      <c r="B21" s="56" t="s">
        <v>141</v>
      </c>
      <c r="C21" s="41"/>
      <c r="D21" s="41" t="s">
        <v>149</v>
      </c>
      <c r="E21" s="41" t="s">
        <v>135</v>
      </c>
      <c r="F21" s="60">
        <f t="shared" si="0"/>
        <v>0</v>
      </c>
      <c r="G21" s="60"/>
      <c r="H21" s="60"/>
      <c r="I21" s="60"/>
      <c r="J21" s="60"/>
    </row>
    <row r="22" spans="1:10" s="53" customFormat="1" ht="96">
      <c r="A22" s="56" t="s">
        <v>139</v>
      </c>
      <c r="B22" s="56" t="s">
        <v>69</v>
      </c>
      <c r="C22" s="41"/>
      <c r="D22" s="41" t="s">
        <v>70</v>
      </c>
      <c r="E22" s="41" t="s">
        <v>131</v>
      </c>
      <c r="F22" s="60">
        <f t="shared" si="0"/>
        <v>0</v>
      </c>
      <c r="G22" s="60"/>
      <c r="H22" s="60"/>
      <c r="I22" s="60"/>
      <c r="J22" s="60"/>
    </row>
    <row r="23" spans="1:10" s="53" customFormat="1" ht="12.75">
      <c r="A23" s="151"/>
      <c r="B23" s="152"/>
      <c r="C23" s="41"/>
      <c r="D23" s="41"/>
      <c r="E23" s="41"/>
      <c r="F23" s="60"/>
      <c r="G23" s="60"/>
      <c r="H23" s="60"/>
      <c r="I23" s="60"/>
      <c r="J23" s="60"/>
    </row>
    <row r="24" spans="1:10" ht="27" customHeight="1">
      <c r="A24" s="146" t="s">
        <v>146</v>
      </c>
      <c r="B24" s="146"/>
      <c r="C24" s="62" t="s">
        <v>133</v>
      </c>
      <c r="D24" s="62"/>
      <c r="E24" s="62"/>
      <c r="F24" s="64">
        <f t="shared" si="0"/>
        <v>0</v>
      </c>
      <c r="G24" s="64">
        <f>SUM(G26:G29)</f>
        <v>0</v>
      </c>
      <c r="H24" s="64">
        <f>SUM(H26:H29)</f>
        <v>0</v>
      </c>
      <c r="I24" s="64">
        <f>SUM(I26:I29)</f>
        <v>0</v>
      </c>
      <c r="J24" s="64">
        <f>SUM(J26:J29)</f>
        <v>0</v>
      </c>
    </row>
    <row r="25" spans="1:10" ht="12.75">
      <c r="A25" s="145" t="s">
        <v>132</v>
      </c>
      <c r="B25" s="145"/>
      <c r="C25" s="41"/>
      <c r="D25" s="41"/>
      <c r="E25" s="41"/>
      <c r="F25" s="60"/>
      <c r="G25" s="60"/>
      <c r="H25" s="60"/>
      <c r="I25" s="60"/>
      <c r="J25" s="60"/>
    </row>
    <row r="26" spans="1:10" s="53" customFormat="1" ht="72">
      <c r="A26" s="56" t="s">
        <v>140</v>
      </c>
      <c r="B26" s="56" t="s">
        <v>128</v>
      </c>
      <c r="C26" s="41"/>
      <c r="D26" s="41" t="s">
        <v>134</v>
      </c>
      <c r="E26" s="41" t="s">
        <v>130</v>
      </c>
      <c r="F26" s="60">
        <f t="shared" si="0"/>
        <v>0</v>
      </c>
      <c r="G26" s="60"/>
      <c r="H26" s="60"/>
      <c r="I26" s="60"/>
      <c r="J26" s="60"/>
    </row>
    <row r="27" spans="1:10" s="53" customFormat="1" ht="12.75">
      <c r="A27" s="56" t="s">
        <v>142</v>
      </c>
      <c r="B27" s="56" t="s">
        <v>141</v>
      </c>
      <c r="C27" s="41"/>
      <c r="D27" s="41" t="s">
        <v>75</v>
      </c>
      <c r="E27" s="41" t="s">
        <v>135</v>
      </c>
      <c r="F27" s="60">
        <f t="shared" si="0"/>
        <v>0</v>
      </c>
      <c r="G27" s="60"/>
      <c r="H27" s="60"/>
      <c r="I27" s="60"/>
      <c r="J27" s="60"/>
    </row>
    <row r="28" spans="1:10" s="53" customFormat="1" ht="12.75">
      <c r="A28" s="56" t="s">
        <v>143</v>
      </c>
      <c r="B28" s="56" t="s">
        <v>141</v>
      </c>
      <c r="C28" s="41"/>
      <c r="D28" s="41" t="s">
        <v>136</v>
      </c>
      <c r="E28" s="41" t="s">
        <v>135</v>
      </c>
      <c r="F28" s="60">
        <f t="shared" si="0"/>
        <v>0</v>
      </c>
      <c r="G28" s="60"/>
      <c r="H28" s="60"/>
      <c r="I28" s="60"/>
      <c r="J28" s="60"/>
    </row>
    <row r="29" spans="1:10" s="53" customFormat="1" ht="24">
      <c r="A29" s="56" t="s">
        <v>145</v>
      </c>
      <c r="B29" s="56" t="s">
        <v>141</v>
      </c>
      <c r="C29" s="41"/>
      <c r="D29" s="41" t="s">
        <v>144</v>
      </c>
      <c r="E29" s="41" t="s">
        <v>135</v>
      </c>
      <c r="F29" s="60">
        <f t="shared" si="0"/>
        <v>0</v>
      </c>
      <c r="G29" s="60"/>
      <c r="H29" s="60"/>
      <c r="I29" s="60"/>
      <c r="J29" s="60"/>
    </row>
    <row r="30" spans="1:10" ht="27" customHeight="1">
      <c r="A30" s="146" t="s">
        <v>147</v>
      </c>
      <c r="B30" s="146"/>
      <c r="C30" s="62" t="s">
        <v>148</v>
      </c>
      <c r="D30" s="62"/>
      <c r="E30" s="62"/>
      <c r="F30" s="64">
        <f t="shared" si="0"/>
        <v>0</v>
      </c>
      <c r="G30" s="64">
        <f>SUM(G32:G34)</f>
        <v>0</v>
      </c>
      <c r="H30" s="64">
        <f>SUM(H32:H34)</f>
        <v>0</v>
      </c>
      <c r="I30" s="64">
        <f>SUM(I32:I34)</f>
        <v>0</v>
      </c>
      <c r="J30" s="64">
        <f>SUM(J32:J34)</f>
        <v>0</v>
      </c>
    </row>
    <row r="31" spans="1:10" ht="12.75">
      <c r="A31" s="145" t="s">
        <v>132</v>
      </c>
      <c r="B31" s="145"/>
      <c r="C31" s="41"/>
      <c r="D31" s="41"/>
      <c r="E31" s="41"/>
      <c r="F31" s="60"/>
      <c r="G31" s="60"/>
      <c r="H31" s="60"/>
      <c r="I31" s="60"/>
      <c r="J31" s="60"/>
    </row>
    <row r="32" spans="1:10" s="53" customFormat="1" ht="36">
      <c r="A32" s="56" t="s">
        <v>151</v>
      </c>
      <c r="B32" s="56" t="s">
        <v>74</v>
      </c>
      <c r="C32" s="41"/>
      <c r="D32" s="41" t="s">
        <v>76</v>
      </c>
      <c r="E32" s="41" t="s">
        <v>135</v>
      </c>
      <c r="F32" s="60">
        <f t="shared" si="0"/>
        <v>0</v>
      </c>
      <c r="G32" s="60"/>
      <c r="H32" s="60"/>
      <c r="I32" s="60"/>
      <c r="J32" s="60"/>
    </row>
    <row r="33" spans="1:10" s="53" customFormat="1" ht="24">
      <c r="A33" s="56" t="s">
        <v>152</v>
      </c>
      <c r="B33" s="56" t="s">
        <v>74</v>
      </c>
      <c r="C33" s="41"/>
      <c r="D33" s="41" t="s">
        <v>77</v>
      </c>
      <c r="E33" s="41" t="s">
        <v>135</v>
      </c>
      <c r="F33" s="60">
        <f t="shared" si="0"/>
        <v>0</v>
      </c>
      <c r="G33" s="60"/>
      <c r="H33" s="60"/>
      <c r="I33" s="60"/>
      <c r="J33" s="60"/>
    </row>
    <row r="34" spans="1:10" s="53" customFormat="1" ht="12.75">
      <c r="A34" s="56" t="s">
        <v>153</v>
      </c>
      <c r="B34" s="56" t="s">
        <v>74</v>
      </c>
      <c r="C34" s="41"/>
      <c r="D34" s="41" t="s">
        <v>78</v>
      </c>
      <c r="E34" s="41" t="s">
        <v>135</v>
      </c>
      <c r="F34" s="60">
        <f t="shared" si="0"/>
        <v>0</v>
      </c>
      <c r="G34" s="60"/>
      <c r="H34" s="60"/>
      <c r="I34" s="60"/>
      <c r="J34" s="60"/>
    </row>
    <row r="35" spans="1:10" ht="27" customHeight="1">
      <c r="A35" s="146" t="s">
        <v>154</v>
      </c>
      <c r="B35" s="146"/>
      <c r="C35" s="62" t="s">
        <v>155</v>
      </c>
      <c r="D35" s="62"/>
      <c r="E35" s="62"/>
      <c r="F35" s="64">
        <f t="shared" si="0"/>
        <v>0</v>
      </c>
      <c r="G35" s="64"/>
      <c r="H35" s="64"/>
      <c r="I35" s="64"/>
      <c r="J35" s="64"/>
    </row>
    <row r="36" spans="1:10" ht="12.75">
      <c r="A36" s="147"/>
      <c r="B36" s="148"/>
      <c r="C36" s="41"/>
      <c r="D36" s="41"/>
      <c r="E36" s="41"/>
      <c r="F36" s="60">
        <f t="shared" si="0"/>
        <v>0</v>
      </c>
      <c r="G36" s="60"/>
      <c r="H36" s="60"/>
      <c r="I36" s="60"/>
      <c r="J36" s="60"/>
    </row>
    <row r="37" spans="1:10" ht="27" customHeight="1">
      <c r="A37" s="146" t="s">
        <v>156</v>
      </c>
      <c r="B37" s="146"/>
      <c r="C37" s="62" t="s">
        <v>157</v>
      </c>
      <c r="D37" s="62"/>
      <c r="E37" s="62"/>
      <c r="F37" s="64">
        <f t="shared" si="0"/>
        <v>0</v>
      </c>
      <c r="G37" s="64"/>
      <c r="H37" s="64"/>
      <c r="I37" s="64"/>
      <c r="J37" s="64"/>
    </row>
    <row r="38" spans="1:10" ht="20.25" customHeight="1">
      <c r="A38" s="146" t="s">
        <v>158</v>
      </c>
      <c r="B38" s="146"/>
      <c r="C38" s="62" t="s">
        <v>159</v>
      </c>
      <c r="D38" s="62"/>
      <c r="E38" s="62"/>
      <c r="F38" s="64">
        <f t="shared" si="0"/>
        <v>0</v>
      </c>
      <c r="G38" s="64">
        <f>SUM(G39:G49)</f>
        <v>0</v>
      </c>
      <c r="H38" s="64">
        <f>SUM(H39:H49)</f>
        <v>0</v>
      </c>
      <c r="I38" s="64">
        <f>SUM(I39:I49)</f>
        <v>0</v>
      </c>
      <c r="J38" s="64">
        <f>SUM(J39:J49)</f>
        <v>0</v>
      </c>
    </row>
    <row r="39" spans="1:10" s="53" customFormat="1" ht="60">
      <c r="A39" s="56" t="s">
        <v>160</v>
      </c>
      <c r="B39" s="56" t="s">
        <v>83</v>
      </c>
      <c r="C39" s="55"/>
      <c r="D39" s="41" t="s">
        <v>65</v>
      </c>
      <c r="E39" s="41" t="s">
        <v>161</v>
      </c>
      <c r="F39" s="60">
        <f t="shared" si="0"/>
        <v>0</v>
      </c>
      <c r="G39" s="60"/>
      <c r="H39" s="60"/>
      <c r="I39" s="60"/>
      <c r="J39" s="60"/>
    </row>
    <row r="40" spans="1:10" s="53" customFormat="1" ht="60">
      <c r="A40" s="56" t="s">
        <v>160</v>
      </c>
      <c r="B40" s="56" t="s">
        <v>80</v>
      </c>
      <c r="C40" s="55"/>
      <c r="D40" s="41" t="s">
        <v>65</v>
      </c>
      <c r="E40" s="41" t="s">
        <v>162</v>
      </c>
      <c r="F40" s="60">
        <f t="shared" si="0"/>
        <v>0</v>
      </c>
      <c r="G40" s="60"/>
      <c r="H40" s="60"/>
      <c r="I40" s="60"/>
      <c r="J40" s="60"/>
    </row>
    <row r="41" spans="1:10" s="53" customFormat="1" ht="60">
      <c r="A41" s="56" t="s">
        <v>160</v>
      </c>
      <c r="B41" s="56" t="s">
        <v>68</v>
      </c>
      <c r="C41" s="55"/>
      <c r="D41" s="41" t="s">
        <v>65</v>
      </c>
      <c r="E41" s="41" t="s">
        <v>163</v>
      </c>
      <c r="F41" s="60">
        <f t="shared" si="0"/>
        <v>0</v>
      </c>
      <c r="G41" s="60"/>
      <c r="H41" s="60"/>
      <c r="I41" s="60"/>
      <c r="J41" s="60"/>
    </row>
    <row r="42" spans="1:10" s="53" customFormat="1" ht="60">
      <c r="A42" s="56" t="s">
        <v>160</v>
      </c>
      <c r="B42" s="56" t="s">
        <v>64</v>
      </c>
      <c r="C42" s="55"/>
      <c r="D42" s="41" t="s">
        <v>65</v>
      </c>
      <c r="E42" s="41" t="s">
        <v>164</v>
      </c>
      <c r="F42" s="60">
        <f t="shared" si="0"/>
        <v>0</v>
      </c>
      <c r="G42" s="60"/>
      <c r="H42" s="60"/>
      <c r="I42" s="60"/>
      <c r="J42" s="60"/>
    </row>
    <row r="43" spans="1:10" s="53" customFormat="1" ht="60">
      <c r="A43" s="56" t="s">
        <v>160</v>
      </c>
      <c r="B43" s="56" t="s">
        <v>79</v>
      </c>
      <c r="C43" s="55"/>
      <c r="D43" s="41" t="s">
        <v>65</v>
      </c>
      <c r="E43" s="41" t="s">
        <v>165</v>
      </c>
      <c r="F43" s="60">
        <f t="shared" si="0"/>
        <v>0</v>
      </c>
      <c r="G43" s="60"/>
      <c r="H43" s="60"/>
      <c r="I43" s="60"/>
      <c r="J43" s="60"/>
    </row>
    <row r="44" spans="1:10" s="53" customFormat="1" ht="60">
      <c r="A44" s="56" t="s">
        <v>160</v>
      </c>
      <c r="B44" s="56" t="s">
        <v>73</v>
      </c>
      <c r="C44" s="55"/>
      <c r="D44" s="41" t="s">
        <v>65</v>
      </c>
      <c r="E44" s="41" t="s">
        <v>166</v>
      </c>
      <c r="F44" s="60">
        <f t="shared" si="0"/>
        <v>0</v>
      </c>
      <c r="G44" s="60"/>
      <c r="H44" s="60"/>
      <c r="I44" s="60"/>
      <c r="J44" s="60"/>
    </row>
    <row r="45" spans="1:10" s="53" customFormat="1" ht="60">
      <c r="A45" s="56" t="s">
        <v>160</v>
      </c>
      <c r="B45" s="84" t="s">
        <v>244</v>
      </c>
      <c r="C45" s="55"/>
      <c r="D45" s="41" t="s">
        <v>65</v>
      </c>
      <c r="E45" s="32" t="s">
        <v>243</v>
      </c>
      <c r="F45" s="60">
        <f t="shared" si="0"/>
        <v>0</v>
      </c>
      <c r="G45" s="60"/>
      <c r="H45" s="60"/>
      <c r="I45" s="60"/>
      <c r="J45" s="60"/>
    </row>
    <row r="46" spans="1:10" s="53" customFormat="1" ht="60">
      <c r="A46" s="56" t="s">
        <v>160</v>
      </c>
      <c r="B46" s="56" t="s">
        <v>82</v>
      </c>
      <c r="C46" s="55"/>
      <c r="D46" s="41" t="s">
        <v>65</v>
      </c>
      <c r="E46" s="41" t="s">
        <v>167</v>
      </c>
      <c r="F46" s="60">
        <f t="shared" si="0"/>
        <v>0</v>
      </c>
      <c r="G46" s="60"/>
      <c r="H46" s="60"/>
      <c r="I46" s="60"/>
      <c r="J46" s="60"/>
    </row>
    <row r="47" spans="1:10" s="53" customFormat="1" ht="60">
      <c r="A47" s="56" t="s">
        <v>160</v>
      </c>
      <c r="B47" s="56" t="s">
        <v>168</v>
      </c>
      <c r="C47" s="55"/>
      <c r="D47" s="41" t="s">
        <v>65</v>
      </c>
      <c r="E47" s="41" t="s">
        <v>169</v>
      </c>
      <c r="F47" s="60">
        <f t="shared" si="0"/>
        <v>0</v>
      </c>
      <c r="G47" s="60"/>
      <c r="H47" s="60"/>
      <c r="I47" s="60"/>
      <c r="J47" s="60"/>
    </row>
    <row r="48" spans="1:10" s="53" customFormat="1" ht="60">
      <c r="A48" s="56" t="s">
        <v>160</v>
      </c>
      <c r="B48" s="56" t="s">
        <v>81</v>
      </c>
      <c r="C48" s="55"/>
      <c r="D48" s="41" t="s">
        <v>65</v>
      </c>
      <c r="E48" s="41" t="s">
        <v>75</v>
      </c>
      <c r="F48" s="60">
        <f t="shared" si="0"/>
        <v>0</v>
      </c>
      <c r="G48" s="60"/>
      <c r="H48" s="60"/>
      <c r="I48" s="60"/>
      <c r="J48" s="60"/>
    </row>
    <row r="49" spans="1:10" s="53" customFormat="1" ht="60">
      <c r="A49" s="56" t="s">
        <v>160</v>
      </c>
      <c r="B49" s="56" t="s">
        <v>170</v>
      </c>
      <c r="C49" s="55"/>
      <c r="D49" s="41" t="s">
        <v>65</v>
      </c>
      <c r="E49" s="41" t="s">
        <v>171</v>
      </c>
      <c r="F49" s="60">
        <f t="shared" si="0"/>
        <v>0</v>
      </c>
      <c r="G49" s="60"/>
      <c r="H49" s="60"/>
      <c r="I49" s="60"/>
      <c r="J49" s="60"/>
    </row>
    <row r="50" spans="1:10" s="53" customFormat="1" ht="12.75">
      <c r="A50" s="154"/>
      <c r="B50" s="155"/>
      <c r="C50" s="55"/>
      <c r="D50" s="41"/>
      <c r="E50" s="41"/>
      <c r="F50" s="60"/>
      <c r="G50" s="60"/>
      <c r="H50" s="60"/>
      <c r="I50" s="60"/>
      <c r="J50" s="60"/>
    </row>
    <row r="51" spans="1:10" s="53" customFormat="1" ht="12.75">
      <c r="A51" s="153" t="s">
        <v>172</v>
      </c>
      <c r="B51" s="153"/>
      <c r="C51" s="42" t="s">
        <v>173</v>
      </c>
      <c r="D51" s="42" t="s">
        <v>110</v>
      </c>
      <c r="E51" s="42"/>
      <c r="F51" s="60">
        <f t="shared" si="0"/>
        <v>0</v>
      </c>
      <c r="G51" s="60"/>
      <c r="H51" s="60"/>
      <c r="I51" s="60"/>
      <c r="J51" s="60"/>
    </row>
    <row r="52" spans="1:10" ht="12.75">
      <c r="A52" s="145" t="s">
        <v>174</v>
      </c>
      <c r="B52" s="145"/>
      <c r="C52" s="41" t="s">
        <v>167</v>
      </c>
      <c r="D52" s="41" t="s">
        <v>110</v>
      </c>
      <c r="E52" s="41"/>
      <c r="F52" s="60">
        <f t="shared" si="0"/>
        <v>0</v>
      </c>
      <c r="G52" s="60"/>
      <c r="H52" s="60"/>
      <c r="I52" s="60"/>
      <c r="J52" s="60"/>
    </row>
    <row r="53" spans="1:10" ht="12.75">
      <c r="A53" s="145" t="s">
        <v>175</v>
      </c>
      <c r="B53" s="145"/>
      <c r="C53" s="41" t="s">
        <v>169</v>
      </c>
      <c r="D53" s="41" t="s">
        <v>110</v>
      </c>
      <c r="E53" s="41"/>
      <c r="F53" s="60">
        <f t="shared" si="0"/>
        <v>0</v>
      </c>
      <c r="G53" s="60"/>
      <c r="H53" s="60"/>
      <c r="I53" s="60"/>
      <c r="J53" s="60"/>
    </row>
    <row r="54" spans="1:10" s="53" customFormat="1" ht="12.75">
      <c r="A54" s="153" t="s">
        <v>176</v>
      </c>
      <c r="B54" s="153"/>
      <c r="C54" s="42" t="s">
        <v>179</v>
      </c>
      <c r="D54" s="42" t="s">
        <v>110</v>
      </c>
      <c r="E54" s="42"/>
      <c r="F54" s="60">
        <f t="shared" si="0"/>
        <v>0</v>
      </c>
      <c r="G54" s="60"/>
      <c r="H54" s="60"/>
      <c r="I54" s="60"/>
      <c r="J54" s="60"/>
    </row>
    <row r="55" spans="1:10" ht="12.75">
      <c r="A55" s="145" t="s">
        <v>177</v>
      </c>
      <c r="B55" s="145"/>
      <c r="C55" s="41" t="s">
        <v>119</v>
      </c>
      <c r="D55" s="41" t="s">
        <v>110</v>
      </c>
      <c r="E55" s="41"/>
      <c r="F55" s="60">
        <f t="shared" si="0"/>
        <v>0</v>
      </c>
      <c r="G55" s="60"/>
      <c r="H55" s="60"/>
      <c r="I55" s="60"/>
      <c r="J55" s="60"/>
    </row>
    <row r="56" spans="1:10" ht="12.75">
      <c r="A56" s="145" t="s">
        <v>178</v>
      </c>
      <c r="B56" s="145"/>
      <c r="C56" s="41" t="s">
        <v>180</v>
      </c>
      <c r="D56" s="41" t="s">
        <v>110</v>
      </c>
      <c r="E56" s="41"/>
      <c r="F56" s="60">
        <f t="shared" si="0"/>
        <v>0</v>
      </c>
      <c r="G56" s="60"/>
      <c r="H56" s="60"/>
      <c r="I56" s="60"/>
      <c r="J56" s="60"/>
    </row>
    <row r="57" spans="1:10" s="53" customFormat="1" ht="12.75">
      <c r="A57" s="153" t="s">
        <v>84</v>
      </c>
      <c r="B57" s="153"/>
      <c r="C57" s="42" t="s">
        <v>85</v>
      </c>
      <c r="D57" s="42" t="s">
        <v>110</v>
      </c>
      <c r="E57" s="42"/>
      <c r="F57" s="60">
        <f t="shared" si="0"/>
        <v>0</v>
      </c>
      <c r="G57" s="60"/>
      <c r="H57" s="60"/>
      <c r="I57" s="60"/>
      <c r="J57" s="60"/>
    </row>
    <row r="58" spans="1:10" s="53" customFormat="1" ht="12.75">
      <c r="A58" s="153" t="s">
        <v>86</v>
      </c>
      <c r="B58" s="153"/>
      <c r="C58" s="42" t="s">
        <v>87</v>
      </c>
      <c r="D58" s="42" t="s">
        <v>110</v>
      </c>
      <c r="E58" s="42"/>
      <c r="F58" s="60">
        <f t="shared" si="0"/>
        <v>0</v>
      </c>
      <c r="G58" s="60"/>
      <c r="H58" s="60"/>
      <c r="I58" s="60"/>
      <c r="J58" s="60"/>
    </row>
    <row r="62" spans="1:9" ht="45" customHeight="1">
      <c r="A62" s="161" t="s">
        <v>206</v>
      </c>
      <c r="B62" s="161"/>
      <c r="C62" s="161"/>
      <c r="D62" s="161"/>
      <c r="E62" s="161"/>
      <c r="F62" s="161"/>
      <c r="G62" s="161"/>
      <c r="H62" s="161"/>
      <c r="I62" s="161"/>
    </row>
  </sheetData>
  <sheetProtection/>
  <mergeCells count="40">
    <mergeCell ref="A58:B58"/>
    <mergeCell ref="A62:I62"/>
    <mergeCell ref="A54:B54"/>
    <mergeCell ref="A55:B55"/>
    <mergeCell ref="A56:B56"/>
    <mergeCell ref="A57:B57"/>
    <mergeCell ref="A37:B37"/>
    <mergeCell ref="A38:B38"/>
    <mergeCell ref="A50:B50"/>
    <mergeCell ref="A51:B51"/>
    <mergeCell ref="A52:B52"/>
    <mergeCell ref="A53:B53"/>
    <mergeCell ref="A24:B24"/>
    <mergeCell ref="A25:B25"/>
    <mergeCell ref="A30:B30"/>
    <mergeCell ref="A31:B31"/>
    <mergeCell ref="A35:B35"/>
    <mergeCell ref="A36:B36"/>
    <mergeCell ref="A13:B13"/>
    <mergeCell ref="A14:B14"/>
    <mergeCell ref="A15:B15"/>
    <mergeCell ref="A16:B16"/>
    <mergeCell ref="A17:B17"/>
    <mergeCell ref="A23:B23"/>
    <mergeCell ref="I7:I8"/>
    <mergeCell ref="J7:J8"/>
    <mergeCell ref="A9:B9"/>
    <mergeCell ref="A10:B10"/>
    <mergeCell ref="A11:B11"/>
    <mergeCell ref="A12:B12"/>
    <mergeCell ref="C2:H2"/>
    <mergeCell ref="C3:H3"/>
    <mergeCell ref="A5:B8"/>
    <mergeCell ref="C5:C8"/>
    <mergeCell ref="D5:E7"/>
    <mergeCell ref="F5:J5"/>
    <mergeCell ref="F6:F8"/>
    <mergeCell ref="G6:J6"/>
    <mergeCell ref="G7:G8"/>
    <mergeCell ref="H7:H8"/>
  </mergeCells>
  <printOptions/>
  <pageMargins left="0.7874015748031497" right="0.5905511811023623" top="0.5905511811023623" bottom="0.3937007874015748" header="0.5118110236220472" footer="0.5118110236220472"/>
  <pageSetup horizontalDpi="600" verticalDpi="600" orientation="landscape" paperSize="9" scale="80" r:id="rId1"/>
  <rowBreaks count="3" manualBreakCount="3">
    <brk id="20" max="9" man="1"/>
    <brk id="34" max="255" man="1"/>
    <brk id="44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N67"/>
  <sheetViews>
    <sheetView view="pageBreakPreview" zoomScaleSheetLayoutView="100" zoomScalePageLayoutView="0" workbookViewId="0" topLeftCell="A1">
      <selection activeCell="C3" sqref="C3:I3"/>
    </sheetView>
  </sheetViews>
  <sheetFormatPr defaultColWidth="9.140625" defaultRowHeight="12.75"/>
  <cols>
    <col min="1" max="1" width="19.8515625" style="48" customWidth="1"/>
    <col min="2" max="2" width="21.57421875" style="48" customWidth="1"/>
    <col min="3" max="3" width="8.28125" style="48" customWidth="1"/>
    <col min="4" max="4" width="9.28125" style="48" customWidth="1"/>
    <col min="5" max="5" width="7.7109375" style="48" customWidth="1"/>
    <col min="6" max="7" width="13.00390625" style="48" customWidth="1"/>
    <col min="8" max="8" width="13.57421875" style="48" customWidth="1"/>
    <col min="9" max="9" width="13.00390625" style="48" customWidth="1"/>
    <col min="10" max="10" width="13.8515625" style="48" customWidth="1"/>
    <col min="11" max="11" width="15.00390625" style="48" customWidth="1"/>
    <col min="12" max="12" width="13.7109375" style="48" customWidth="1"/>
    <col min="13" max="14" width="13.00390625" style="48" customWidth="1"/>
    <col min="15" max="16384" width="9.140625" style="48" customWidth="1"/>
  </cols>
  <sheetData>
    <row r="1" ht="12.75" customHeight="1"/>
    <row r="2" spans="1:14" ht="14.25" customHeight="1">
      <c r="A2" s="46"/>
      <c r="B2" s="112" t="s">
        <v>258</v>
      </c>
      <c r="C2" s="125"/>
      <c r="D2" s="125"/>
      <c r="E2" s="125"/>
      <c r="F2" s="125"/>
      <c r="G2" s="125"/>
      <c r="H2" s="125"/>
      <c r="I2" s="125"/>
      <c r="J2" s="125"/>
      <c r="K2" s="47"/>
      <c r="L2" s="47"/>
      <c r="M2" s="46"/>
      <c r="N2" s="46"/>
    </row>
    <row r="3" spans="1:14" ht="14.25" customHeight="1">
      <c r="A3" s="46"/>
      <c r="B3" s="46"/>
      <c r="C3" s="112" t="s">
        <v>270</v>
      </c>
      <c r="D3" s="124"/>
      <c r="E3" s="124"/>
      <c r="F3" s="124"/>
      <c r="G3" s="124"/>
      <c r="H3" s="124"/>
      <c r="I3" s="124"/>
      <c r="J3" s="47"/>
      <c r="K3" s="47"/>
      <c r="L3" s="47"/>
      <c r="M3" s="46"/>
      <c r="N3" s="46"/>
    </row>
    <row r="4" spans="1:14" ht="12.7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2" ht="36" customHeight="1">
      <c r="A5" s="134" t="s">
        <v>33</v>
      </c>
      <c r="B5" s="135"/>
      <c r="C5" s="126" t="s">
        <v>50</v>
      </c>
      <c r="D5" s="134" t="s">
        <v>51</v>
      </c>
      <c r="E5" s="135"/>
      <c r="F5" s="158" t="s">
        <v>207</v>
      </c>
      <c r="G5" s="158"/>
      <c r="H5" s="158"/>
      <c r="I5" s="158"/>
      <c r="J5" s="158"/>
      <c r="K5" s="158"/>
      <c r="L5" s="158"/>
    </row>
    <row r="6" spans="1:12" ht="12.75" customHeight="1">
      <c r="A6" s="136"/>
      <c r="B6" s="137"/>
      <c r="C6" s="127"/>
      <c r="D6" s="136"/>
      <c r="E6" s="137"/>
      <c r="F6" s="157" t="s">
        <v>215</v>
      </c>
      <c r="G6" s="129" t="s">
        <v>54</v>
      </c>
      <c r="H6" s="163"/>
      <c r="I6" s="163"/>
      <c r="J6" s="163"/>
      <c r="K6" s="163"/>
      <c r="L6" s="164"/>
    </row>
    <row r="7" spans="1:12" ht="53.25" customHeight="1">
      <c r="A7" s="136"/>
      <c r="B7" s="137"/>
      <c r="C7" s="127"/>
      <c r="D7" s="136"/>
      <c r="E7" s="137"/>
      <c r="F7" s="157"/>
      <c r="G7" s="160" t="s">
        <v>261</v>
      </c>
      <c r="H7" s="160" t="s">
        <v>208</v>
      </c>
      <c r="I7" s="157" t="s">
        <v>212</v>
      </c>
      <c r="J7" s="157" t="s">
        <v>209</v>
      </c>
      <c r="K7" s="126" t="s">
        <v>210</v>
      </c>
      <c r="L7" s="126" t="s">
        <v>211</v>
      </c>
    </row>
    <row r="8" spans="1:12" ht="43.5" customHeight="1">
      <c r="A8" s="140"/>
      <c r="B8" s="141"/>
      <c r="C8" s="128"/>
      <c r="D8" s="68" t="s">
        <v>105</v>
      </c>
      <c r="E8" s="68" t="s">
        <v>106</v>
      </c>
      <c r="F8" s="157"/>
      <c r="G8" s="157"/>
      <c r="H8" s="126"/>
      <c r="I8" s="157"/>
      <c r="J8" s="157"/>
      <c r="K8" s="128"/>
      <c r="L8" s="128"/>
    </row>
    <row r="9" spans="1:12" ht="12.75" customHeight="1">
      <c r="A9" s="129">
        <v>1</v>
      </c>
      <c r="B9" s="131"/>
      <c r="C9" s="49">
        <v>2</v>
      </c>
      <c r="D9" s="73">
        <v>3</v>
      </c>
      <c r="E9" s="74"/>
      <c r="F9" s="51">
        <v>4</v>
      </c>
      <c r="G9" s="129">
        <v>5</v>
      </c>
      <c r="H9" s="162"/>
      <c r="I9" s="69">
        <v>6</v>
      </c>
      <c r="J9" s="51">
        <v>7</v>
      </c>
      <c r="K9" s="51">
        <v>8</v>
      </c>
      <c r="L9" s="51">
        <v>9</v>
      </c>
    </row>
    <row r="10" spans="1:12" s="53" customFormat="1" ht="12.75" customHeight="1">
      <c r="A10" s="138" t="s">
        <v>107</v>
      </c>
      <c r="B10" s="139"/>
      <c r="C10" s="52">
        <v>100</v>
      </c>
      <c r="D10" s="71" t="s">
        <v>110</v>
      </c>
      <c r="E10" s="72"/>
      <c r="F10" s="58">
        <f>SUM(H10:L10)</f>
        <v>2820000</v>
      </c>
      <c r="G10" s="75"/>
      <c r="H10" s="75">
        <f>SUM(H12:H17)</f>
        <v>2600000</v>
      </c>
      <c r="I10" s="58">
        <f>SUM(I12:I17)</f>
        <v>20000</v>
      </c>
      <c r="J10" s="58">
        <f>SUM(J12:J17)</f>
        <v>200000</v>
      </c>
      <c r="K10" s="58">
        <f>SUM(K12:K17)</f>
        <v>0</v>
      </c>
      <c r="L10" s="58">
        <f>SUM(L12:L17)</f>
        <v>0</v>
      </c>
    </row>
    <row r="11" spans="1:12" ht="12.75" customHeight="1">
      <c r="A11" s="142" t="s">
        <v>108</v>
      </c>
      <c r="B11" s="143"/>
      <c r="C11" s="51"/>
      <c r="D11" s="41"/>
      <c r="E11" s="51"/>
      <c r="F11" s="59"/>
      <c r="G11" s="59"/>
      <c r="H11" s="59"/>
      <c r="I11" s="59"/>
      <c r="J11" s="59"/>
      <c r="K11" s="59"/>
      <c r="L11" s="59"/>
    </row>
    <row r="12" spans="1:12" ht="15" customHeight="1">
      <c r="A12" s="144" t="s">
        <v>240</v>
      </c>
      <c r="B12" s="143"/>
      <c r="C12" s="41" t="s">
        <v>109</v>
      </c>
      <c r="D12" s="41" t="s">
        <v>110</v>
      </c>
      <c r="E12" s="32" t="s">
        <v>239</v>
      </c>
      <c r="F12" s="60">
        <f>SUM(H12:L12)</f>
        <v>200000</v>
      </c>
      <c r="G12" s="60"/>
      <c r="H12" s="60"/>
      <c r="I12" s="60"/>
      <c r="J12" s="60">
        <v>200000</v>
      </c>
      <c r="K12" s="60"/>
      <c r="L12" s="60"/>
    </row>
    <row r="13" spans="1:12" ht="15" customHeight="1">
      <c r="A13" s="144" t="s">
        <v>237</v>
      </c>
      <c r="B13" s="143"/>
      <c r="C13" s="41" t="s">
        <v>61</v>
      </c>
      <c r="D13" s="41" t="s">
        <v>110</v>
      </c>
      <c r="E13" s="32" t="s">
        <v>238</v>
      </c>
      <c r="F13" s="60">
        <f aca="true" t="shared" si="0" ref="F13:F19">SUM(H13:L13)</f>
        <v>2600000</v>
      </c>
      <c r="G13" s="60"/>
      <c r="H13" s="60">
        <v>2600000</v>
      </c>
      <c r="I13" s="60"/>
      <c r="J13" s="60"/>
      <c r="K13" s="60"/>
      <c r="L13" s="60"/>
    </row>
    <row r="14" spans="1:12" ht="24" customHeight="1">
      <c r="A14" s="142" t="s">
        <v>111</v>
      </c>
      <c r="B14" s="143"/>
      <c r="C14" s="41" t="s">
        <v>63</v>
      </c>
      <c r="D14" s="41" t="s">
        <v>110</v>
      </c>
      <c r="E14" s="54" t="s">
        <v>112</v>
      </c>
      <c r="F14" s="60">
        <f t="shared" si="0"/>
        <v>0</v>
      </c>
      <c r="G14" s="60"/>
      <c r="H14" s="60"/>
      <c r="I14" s="60"/>
      <c r="J14" s="60"/>
      <c r="K14" s="60"/>
      <c r="L14" s="60"/>
    </row>
    <row r="15" spans="1:12" ht="60" customHeight="1">
      <c r="A15" s="142" t="s">
        <v>113</v>
      </c>
      <c r="B15" s="143"/>
      <c r="C15" s="41" t="s">
        <v>112</v>
      </c>
      <c r="D15" s="41" t="s">
        <v>110</v>
      </c>
      <c r="E15" s="41"/>
      <c r="F15" s="60">
        <f t="shared" si="0"/>
        <v>0</v>
      </c>
      <c r="G15" s="60"/>
      <c r="H15" s="60"/>
      <c r="I15" s="60"/>
      <c r="J15" s="60"/>
      <c r="K15" s="60"/>
      <c r="L15" s="60"/>
    </row>
    <row r="16" spans="1:12" ht="15" customHeight="1">
      <c r="A16" s="144" t="s">
        <v>236</v>
      </c>
      <c r="B16" s="143"/>
      <c r="C16" s="41" t="s">
        <v>115</v>
      </c>
      <c r="D16" s="41" t="s">
        <v>110</v>
      </c>
      <c r="E16" s="32" t="s">
        <v>246</v>
      </c>
      <c r="F16" s="60">
        <f t="shared" si="0"/>
        <v>20000</v>
      </c>
      <c r="G16" s="60"/>
      <c r="H16" s="60"/>
      <c r="I16" s="60">
        <v>20000</v>
      </c>
      <c r="J16" s="60"/>
      <c r="K16" s="60"/>
      <c r="L16" s="60"/>
    </row>
    <row r="17" spans="1:12" ht="15" customHeight="1">
      <c r="A17" s="142" t="s">
        <v>116</v>
      </c>
      <c r="B17" s="143"/>
      <c r="C17" s="41" t="s">
        <v>62</v>
      </c>
      <c r="D17" s="41" t="s">
        <v>110</v>
      </c>
      <c r="E17" s="41"/>
      <c r="F17" s="60">
        <f t="shared" si="0"/>
        <v>0</v>
      </c>
      <c r="G17" s="60"/>
      <c r="H17" s="60">
        <f>SUM(H18:H19)</f>
        <v>0</v>
      </c>
      <c r="I17" s="60">
        <f>SUM(I18:I19)</f>
        <v>0</v>
      </c>
      <c r="J17" s="60">
        <f>SUM(J18:J19)</f>
        <v>0</v>
      </c>
      <c r="K17" s="60">
        <f>SUM(K18:K19)</f>
        <v>0</v>
      </c>
      <c r="L17" s="60">
        <f>SUM(L18:L19)</f>
        <v>0</v>
      </c>
    </row>
    <row r="18" spans="1:12" ht="15" customHeight="1">
      <c r="A18" s="142" t="s">
        <v>117</v>
      </c>
      <c r="B18" s="143"/>
      <c r="C18" s="41"/>
      <c r="D18" s="41" t="s">
        <v>110</v>
      </c>
      <c r="E18" s="41" t="s">
        <v>119</v>
      </c>
      <c r="F18" s="60">
        <f t="shared" si="0"/>
        <v>0</v>
      </c>
      <c r="G18" s="60"/>
      <c r="H18" s="60"/>
      <c r="I18" s="60"/>
      <c r="J18" s="60"/>
      <c r="K18" s="60"/>
      <c r="L18" s="60"/>
    </row>
    <row r="19" spans="1:12" ht="12.75">
      <c r="A19" s="142" t="s">
        <v>118</v>
      </c>
      <c r="B19" s="143"/>
      <c r="C19" s="41"/>
      <c r="D19" s="41" t="s">
        <v>110</v>
      </c>
      <c r="E19" s="41" t="s">
        <v>120</v>
      </c>
      <c r="F19" s="60">
        <f t="shared" si="0"/>
        <v>0</v>
      </c>
      <c r="G19" s="60"/>
      <c r="H19" s="60"/>
      <c r="I19" s="60"/>
      <c r="J19" s="60"/>
      <c r="K19" s="60"/>
      <c r="L19" s="60"/>
    </row>
    <row r="20" spans="1:12" ht="12.75">
      <c r="A20" s="129"/>
      <c r="B20" s="131"/>
      <c r="C20" s="41"/>
      <c r="D20" s="41"/>
      <c r="E20" s="41"/>
      <c r="F20" s="60"/>
      <c r="G20" s="60"/>
      <c r="H20" s="60"/>
      <c r="I20" s="60"/>
      <c r="J20" s="60"/>
      <c r="K20" s="60"/>
      <c r="L20" s="60"/>
    </row>
    <row r="21" spans="1:12" s="53" customFormat="1" ht="12.75">
      <c r="A21" s="138" t="s">
        <v>121</v>
      </c>
      <c r="B21" s="139"/>
      <c r="C21" s="42" t="s">
        <v>124</v>
      </c>
      <c r="D21" s="42"/>
      <c r="E21" s="42"/>
      <c r="F21" s="58">
        <f>SUM(G21:L21)</f>
        <v>2820000</v>
      </c>
      <c r="G21" s="58"/>
      <c r="H21" s="61">
        <f>H23+H31+H37+H44+H46+H47</f>
        <v>2600000</v>
      </c>
      <c r="I21" s="61">
        <f>I23+I31+I37+I44+I46+I47</f>
        <v>20000</v>
      </c>
      <c r="J21" s="61">
        <f>J23+J31+J37+J44+J46+J47</f>
        <v>200000</v>
      </c>
      <c r="K21" s="61">
        <f>K23+K31+K37+K44+K46+K47</f>
        <v>0</v>
      </c>
      <c r="L21" s="61">
        <f>L23+L31+L37+L44+L46+L47</f>
        <v>0</v>
      </c>
    </row>
    <row r="22" spans="1:12" s="53" customFormat="1" ht="12.75">
      <c r="A22" s="142" t="s">
        <v>122</v>
      </c>
      <c r="B22" s="143"/>
      <c r="C22" s="42"/>
      <c r="D22" s="42"/>
      <c r="E22" s="42"/>
      <c r="F22" s="61"/>
      <c r="G22" s="61"/>
      <c r="H22" s="61"/>
      <c r="I22" s="61"/>
      <c r="J22" s="61"/>
      <c r="K22" s="61"/>
      <c r="L22" s="61"/>
    </row>
    <row r="23" spans="1:12" s="53" customFormat="1" ht="12.75">
      <c r="A23" s="149" t="s">
        <v>123</v>
      </c>
      <c r="B23" s="150"/>
      <c r="C23" s="62" t="s">
        <v>125</v>
      </c>
      <c r="D23" s="63"/>
      <c r="E23" s="63"/>
      <c r="F23" s="81">
        <f aca="true" t="shared" si="1" ref="F23:F29">SUM(G23:L23)</f>
        <v>1090000</v>
      </c>
      <c r="G23" s="64">
        <f aca="true" t="shared" si="2" ref="G23:L23">G24</f>
        <v>0</v>
      </c>
      <c r="H23" s="64">
        <f t="shared" si="2"/>
        <v>1090000</v>
      </c>
      <c r="I23" s="64">
        <f t="shared" si="2"/>
        <v>0</v>
      </c>
      <c r="J23" s="64">
        <f t="shared" si="2"/>
        <v>0</v>
      </c>
      <c r="K23" s="64">
        <f t="shared" si="2"/>
        <v>0</v>
      </c>
      <c r="L23" s="64">
        <f t="shared" si="2"/>
        <v>0</v>
      </c>
    </row>
    <row r="24" spans="1:12" s="53" customFormat="1" ht="26.25" customHeight="1">
      <c r="A24" s="142" t="s">
        <v>126</v>
      </c>
      <c r="B24" s="143"/>
      <c r="C24" s="41" t="s">
        <v>127</v>
      </c>
      <c r="D24" s="42"/>
      <c r="E24" s="42"/>
      <c r="F24" s="80">
        <f t="shared" si="1"/>
        <v>1090000</v>
      </c>
      <c r="G24" s="60"/>
      <c r="H24" s="60">
        <f>SUM(H25:H29)</f>
        <v>1090000</v>
      </c>
      <c r="I24" s="60">
        <f>SUM(I25:I29)</f>
        <v>0</v>
      </c>
      <c r="J24" s="60">
        <f>SUM(J25:J29)</f>
        <v>0</v>
      </c>
      <c r="K24" s="60">
        <f>SUM(K25:K29)</f>
        <v>0</v>
      </c>
      <c r="L24" s="60">
        <f>SUM(L25:L29)</f>
        <v>0</v>
      </c>
    </row>
    <row r="25" spans="1:12" s="53" customFormat="1" ht="24">
      <c r="A25" s="56" t="s">
        <v>137</v>
      </c>
      <c r="B25" s="56" t="s">
        <v>66</v>
      </c>
      <c r="C25" s="41"/>
      <c r="D25" s="41" t="s">
        <v>67</v>
      </c>
      <c r="E25" s="41" t="s">
        <v>127</v>
      </c>
      <c r="F25" s="80">
        <f t="shared" si="1"/>
        <v>800000</v>
      </c>
      <c r="G25" s="60"/>
      <c r="H25" s="60">
        <v>800000</v>
      </c>
      <c r="I25" s="60"/>
      <c r="J25" s="60"/>
      <c r="K25" s="60"/>
      <c r="L25" s="60"/>
    </row>
    <row r="26" spans="1:12" s="53" customFormat="1" ht="48">
      <c r="A26" s="56" t="s">
        <v>138</v>
      </c>
      <c r="B26" s="56" t="s">
        <v>71</v>
      </c>
      <c r="C26" s="41"/>
      <c r="D26" s="41" t="s">
        <v>72</v>
      </c>
      <c r="E26" s="41" t="s">
        <v>129</v>
      </c>
      <c r="F26" s="80">
        <f t="shared" si="1"/>
        <v>50000</v>
      </c>
      <c r="G26" s="60"/>
      <c r="H26" s="60">
        <v>50000</v>
      </c>
      <c r="I26" s="60"/>
      <c r="J26" s="60"/>
      <c r="K26" s="60"/>
      <c r="L26" s="60"/>
    </row>
    <row r="27" spans="1:12" s="53" customFormat="1" ht="48">
      <c r="A27" s="56" t="s">
        <v>138</v>
      </c>
      <c r="B27" s="56" t="s">
        <v>128</v>
      </c>
      <c r="C27" s="41"/>
      <c r="D27" s="41" t="s">
        <v>72</v>
      </c>
      <c r="E27" s="41" t="s">
        <v>130</v>
      </c>
      <c r="F27" s="80">
        <f t="shared" si="1"/>
        <v>0</v>
      </c>
      <c r="G27" s="60"/>
      <c r="H27" s="60"/>
      <c r="I27" s="60"/>
      <c r="J27" s="60"/>
      <c r="K27" s="60"/>
      <c r="L27" s="60"/>
    </row>
    <row r="28" spans="1:12" s="53" customFormat="1" ht="96">
      <c r="A28" s="56" t="s">
        <v>150</v>
      </c>
      <c r="B28" s="56" t="s">
        <v>141</v>
      </c>
      <c r="C28" s="41"/>
      <c r="D28" s="41" t="s">
        <v>149</v>
      </c>
      <c r="E28" s="41" t="s">
        <v>135</v>
      </c>
      <c r="F28" s="80">
        <f t="shared" si="1"/>
        <v>0</v>
      </c>
      <c r="G28" s="60"/>
      <c r="H28" s="60"/>
      <c r="I28" s="60"/>
      <c r="J28" s="60"/>
      <c r="K28" s="60"/>
      <c r="L28" s="60"/>
    </row>
    <row r="29" spans="1:12" s="53" customFormat="1" ht="96">
      <c r="A29" s="56" t="s">
        <v>139</v>
      </c>
      <c r="B29" s="56" t="s">
        <v>69</v>
      </c>
      <c r="C29" s="41"/>
      <c r="D29" s="41" t="s">
        <v>70</v>
      </c>
      <c r="E29" s="41" t="s">
        <v>131</v>
      </c>
      <c r="F29" s="80">
        <f t="shared" si="1"/>
        <v>240000</v>
      </c>
      <c r="G29" s="60"/>
      <c r="H29" s="60">
        <v>240000</v>
      </c>
      <c r="I29" s="60"/>
      <c r="J29" s="60"/>
      <c r="K29" s="60"/>
      <c r="L29" s="60"/>
    </row>
    <row r="30" spans="1:12" s="53" customFormat="1" ht="12.75">
      <c r="A30" s="151"/>
      <c r="B30" s="152"/>
      <c r="C30" s="41"/>
      <c r="D30" s="41"/>
      <c r="E30" s="41"/>
      <c r="F30" s="60"/>
      <c r="G30" s="60"/>
      <c r="H30" s="60"/>
      <c r="I30" s="60"/>
      <c r="J30" s="60"/>
      <c r="K30" s="60"/>
      <c r="L30" s="60"/>
    </row>
    <row r="31" spans="1:12" ht="27" customHeight="1">
      <c r="A31" s="146" t="s">
        <v>146</v>
      </c>
      <c r="B31" s="146"/>
      <c r="C31" s="62" t="s">
        <v>133</v>
      </c>
      <c r="D31" s="62"/>
      <c r="E31" s="62"/>
      <c r="F31" s="82">
        <f>SUM(G31:L31)</f>
        <v>0</v>
      </c>
      <c r="G31" s="64">
        <f aca="true" t="shared" si="3" ref="G31:L31">SUM(G33:G36)</f>
        <v>0</v>
      </c>
      <c r="H31" s="64">
        <f t="shared" si="3"/>
        <v>0</v>
      </c>
      <c r="I31" s="64">
        <f t="shared" si="3"/>
        <v>0</v>
      </c>
      <c r="J31" s="64">
        <f t="shared" si="3"/>
        <v>0</v>
      </c>
      <c r="K31" s="64">
        <f t="shared" si="3"/>
        <v>0</v>
      </c>
      <c r="L31" s="64">
        <f t="shared" si="3"/>
        <v>0</v>
      </c>
    </row>
    <row r="32" spans="1:12" ht="12.75">
      <c r="A32" s="145" t="s">
        <v>132</v>
      </c>
      <c r="B32" s="145"/>
      <c r="C32" s="41"/>
      <c r="D32" s="41"/>
      <c r="E32" s="41"/>
      <c r="F32" s="60"/>
      <c r="G32" s="60"/>
      <c r="H32" s="60"/>
      <c r="I32" s="60"/>
      <c r="J32" s="60"/>
      <c r="K32" s="60"/>
      <c r="L32" s="60"/>
    </row>
    <row r="33" spans="1:12" s="53" customFormat="1" ht="72">
      <c r="A33" s="56" t="s">
        <v>140</v>
      </c>
      <c r="B33" s="56" t="s">
        <v>128</v>
      </c>
      <c r="C33" s="41"/>
      <c r="D33" s="41" t="s">
        <v>134</v>
      </c>
      <c r="E33" s="41" t="s">
        <v>130</v>
      </c>
      <c r="F33" s="80">
        <f>SUM(G33:L33)</f>
        <v>0</v>
      </c>
      <c r="G33" s="60"/>
      <c r="H33" s="60"/>
      <c r="I33" s="60"/>
      <c r="J33" s="60"/>
      <c r="K33" s="60"/>
      <c r="L33" s="60"/>
    </row>
    <row r="34" spans="1:12" s="53" customFormat="1" ht="12.75">
      <c r="A34" s="56" t="s">
        <v>142</v>
      </c>
      <c r="B34" s="56" t="s">
        <v>141</v>
      </c>
      <c r="C34" s="41"/>
      <c r="D34" s="41" t="s">
        <v>75</v>
      </c>
      <c r="E34" s="41" t="s">
        <v>135</v>
      </c>
      <c r="F34" s="80">
        <f>SUM(G34:L34)</f>
        <v>0</v>
      </c>
      <c r="G34" s="60"/>
      <c r="H34" s="60"/>
      <c r="I34" s="60"/>
      <c r="J34" s="60"/>
      <c r="K34" s="60"/>
      <c r="L34" s="60"/>
    </row>
    <row r="35" spans="1:12" s="53" customFormat="1" ht="12.75">
      <c r="A35" s="56" t="s">
        <v>143</v>
      </c>
      <c r="B35" s="56" t="s">
        <v>141</v>
      </c>
      <c r="C35" s="41"/>
      <c r="D35" s="41" t="s">
        <v>136</v>
      </c>
      <c r="E35" s="41" t="s">
        <v>135</v>
      </c>
      <c r="F35" s="80">
        <f>SUM(G35:L35)</f>
        <v>0</v>
      </c>
      <c r="G35" s="60"/>
      <c r="H35" s="60"/>
      <c r="I35" s="60"/>
      <c r="J35" s="60"/>
      <c r="K35" s="60"/>
      <c r="L35" s="60"/>
    </row>
    <row r="36" spans="1:12" s="53" customFormat="1" ht="24">
      <c r="A36" s="56" t="s">
        <v>145</v>
      </c>
      <c r="B36" s="56" t="s">
        <v>141</v>
      </c>
      <c r="C36" s="41"/>
      <c r="D36" s="41" t="s">
        <v>144</v>
      </c>
      <c r="E36" s="41" t="s">
        <v>135</v>
      </c>
      <c r="F36" s="80">
        <f>SUM(G36:L36)</f>
        <v>0</v>
      </c>
      <c r="G36" s="60"/>
      <c r="H36" s="60"/>
      <c r="I36" s="60"/>
      <c r="J36" s="60"/>
      <c r="K36" s="60"/>
      <c r="L36" s="60"/>
    </row>
    <row r="37" spans="1:12" ht="27" customHeight="1">
      <c r="A37" s="146" t="s">
        <v>147</v>
      </c>
      <c r="B37" s="146"/>
      <c r="C37" s="62" t="s">
        <v>148</v>
      </c>
      <c r="D37" s="62"/>
      <c r="E37" s="62"/>
      <c r="F37" s="64">
        <f>SUM(H37:L37)</f>
        <v>30000</v>
      </c>
      <c r="G37" s="64"/>
      <c r="H37" s="64">
        <f>SUM(H39:H43)</f>
        <v>30000</v>
      </c>
      <c r="I37" s="64">
        <f>SUM(I39:I43)</f>
        <v>0</v>
      </c>
      <c r="J37" s="64">
        <f>SUM(J39:J43)</f>
        <v>0</v>
      </c>
      <c r="K37" s="64">
        <f>SUM(K39:K43)</f>
        <v>0</v>
      </c>
      <c r="L37" s="64">
        <f>SUM(L39:L43)</f>
        <v>0</v>
      </c>
    </row>
    <row r="38" spans="1:12" ht="12.75">
      <c r="A38" s="145" t="s">
        <v>132</v>
      </c>
      <c r="B38" s="145"/>
      <c r="C38" s="41"/>
      <c r="D38" s="41"/>
      <c r="E38" s="41"/>
      <c r="F38" s="60"/>
      <c r="G38" s="60"/>
      <c r="H38" s="60"/>
      <c r="I38" s="60"/>
      <c r="J38" s="60"/>
      <c r="K38" s="60"/>
      <c r="L38" s="60"/>
    </row>
    <row r="39" spans="1:12" s="53" customFormat="1" ht="36">
      <c r="A39" s="56" t="s">
        <v>151</v>
      </c>
      <c r="B39" s="85" t="s">
        <v>248</v>
      </c>
      <c r="C39" s="41"/>
      <c r="D39" s="41" t="s">
        <v>76</v>
      </c>
      <c r="E39" s="32" t="s">
        <v>241</v>
      </c>
      <c r="F39" s="80">
        <f aca="true" t="shared" si="4" ref="F39:F47">SUM(G39:L39)</f>
        <v>10000</v>
      </c>
      <c r="G39" s="60"/>
      <c r="H39" s="60">
        <v>10000</v>
      </c>
      <c r="I39" s="60"/>
      <c r="J39" s="60"/>
      <c r="K39" s="60"/>
      <c r="L39" s="60"/>
    </row>
    <row r="40" spans="1:12" s="53" customFormat="1" ht="24">
      <c r="A40" s="56" t="s">
        <v>152</v>
      </c>
      <c r="B40" s="85" t="s">
        <v>248</v>
      </c>
      <c r="C40" s="41"/>
      <c r="D40" s="41" t="s">
        <v>77</v>
      </c>
      <c r="E40" s="32" t="s">
        <v>241</v>
      </c>
      <c r="F40" s="80">
        <f t="shared" si="4"/>
        <v>10000</v>
      </c>
      <c r="G40" s="60"/>
      <c r="H40" s="60">
        <v>10000</v>
      </c>
      <c r="I40" s="60"/>
      <c r="J40" s="60"/>
      <c r="K40" s="60"/>
      <c r="L40" s="60"/>
    </row>
    <row r="41" spans="1:12" s="53" customFormat="1" ht="12.75">
      <c r="A41" s="56" t="s">
        <v>153</v>
      </c>
      <c r="B41" s="85" t="s">
        <v>248</v>
      </c>
      <c r="C41" s="41"/>
      <c r="D41" s="32" t="s">
        <v>78</v>
      </c>
      <c r="E41" s="32" t="s">
        <v>241</v>
      </c>
      <c r="F41" s="80">
        <f t="shared" si="4"/>
        <v>0</v>
      </c>
      <c r="G41" s="60"/>
      <c r="H41" s="60">
        <v>0</v>
      </c>
      <c r="I41" s="60"/>
      <c r="J41" s="60"/>
      <c r="K41" s="60"/>
      <c r="L41" s="60"/>
    </row>
    <row r="42" spans="1:12" s="53" customFormat="1" ht="62.25" customHeight="1">
      <c r="A42" s="56" t="s">
        <v>153</v>
      </c>
      <c r="B42" s="84" t="s">
        <v>253</v>
      </c>
      <c r="C42" s="41"/>
      <c r="D42" s="32" t="s">
        <v>78</v>
      </c>
      <c r="E42" s="32" t="s">
        <v>242</v>
      </c>
      <c r="F42" s="80">
        <f t="shared" si="4"/>
        <v>5000</v>
      </c>
      <c r="G42" s="60"/>
      <c r="H42" s="60">
        <v>5000</v>
      </c>
      <c r="I42" s="60"/>
      <c r="J42" s="60"/>
      <c r="K42" s="60"/>
      <c r="L42" s="60"/>
    </row>
    <row r="43" spans="1:12" s="53" customFormat="1" ht="57.75" customHeight="1">
      <c r="A43" s="56" t="s">
        <v>153</v>
      </c>
      <c r="B43" s="84" t="s">
        <v>255</v>
      </c>
      <c r="C43" s="41"/>
      <c r="D43" s="41" t="s">
        <v>78</v>
      </c>
      <c r="E43" s="32" t="s">
        <v>254</v>
      </c>
      <c r="F43" s="80">
        <f t="shared" si="4"/>
        <v>5000</v>
      </c>
      <c r="G43" s="60"/>
      <c r="H43" s="60">
        <v>5000</v>
      </c>
      <c r="I43" s="60"/>
      <c r="J43" s="60"/>
      <c r="K43" s="60"/>
      <c r="L43" s="60"/>
    </row>
    <row r="44" spans="1:12" ht="27" customHeight="1">
      <c r="A44" s="146" t="s">
        <v>154</v>
      </c>
      <c r="B44" s="146"/>
      <c r="C44" s="62" t="s">
        <v>155</v>
      </c>
      <c r="D44" s="62"/>
      <c r="E44" s="62"/>
      <c r="F44" s="82">
        <f t="shared" si="4"/>
        <v>0</v>
      </c>
      <c r="G44" s="64"/>
      <c r="H44" s="64"/>
      <c r="I44" s="64"/>
      <c r="J44" s="64"/>
      <c r="K44" s="64"/>
      <c r="L44" s="64"/>
    </row>
    <row r="45" spans="1:12" ht="12.75">
      <c r="A45" s="147"/>
      <c r="B45" s="148"/>
      <c r="C45" s="41"/>
      <c r="D45" s="41"/>
      <c r="E45" s="41"/>
      <c r="F45" s="80">
        <f t="shared" si="4"/>
        <v>0</v>
      </c>
      <c r="G45" s="60"/>
      <c r="H45" s="60"/>
      <c r="I45" s="60"/>
      <c r="J45" s="60"/>
      <c r="K45" s="60"/>
      <c r="L45" s="60"/>
    </row>
    <row r="46" spans="1:12" ht="27" customHeight="1">
      <c r="A46" s="146" t="s">
        <v>156</v>
      </c>
      <c r="B46" s="146"/>
      <c r="C46" s="62" t="s">
        <v>157</v>
      </c>
      <c r="D46" s="62"/>
      <c r="E46" s="62"/>
      <c r="F46" s="82">
        <f t="shared" si="4"/>
        <v>0</v>
      </c>
      <c r="G46" s="64"/>
      <c r="H46" s="64"/>
      <c r="I46" s="64"/>
      <c r="J46" s="64"/>
      <c r="K46" s="64"/>
      <c r="L46" s="64"/>
    </row>
    <row r="47" spans="1:12" ht="20.25" customHeight="1">
      <c r="A47" s="146" t="s">
        <v>158</v>
      </c>
      <c r="B47" s="146"/>
      <c r="C47" s="62" t="s">
        <v>159</v>
      </c>
      <c r="D47" s="62"/>
      <c r="E47" s="62"/>
      <c r="F47" s="82">
        <f t="shared" si="4"/>
        <v>1700000</v>
      </c>
      <c r="G47" s="64">
        <f aca="true" t="shared" si="5" ref="G47:L47">SUM(G48:G58)</f>
        <v>0</v>
      </c>
      <c r="H47" s="64">
        <f t="shared" si="5"/>
        <v>1480000</v>
      </c>
      <c r="I47" s="64">
        <f t="shared" si="5"/>
        <v>20000</v>
      </c>
      <c r="J47" s="64">
        <f t="shared" si="5"/>
        <v>200000</v>
      </c>
      <c r="K47" s="64">
        <f t="shared" si="5"/>
        <v>0</v>
      </c>
      <c r="L47" s="64">
        <f t="shared" si="5"/>
        <v>0</v>
      </c>
    </row>
    <row r="48" spans="1:12" s="53" customFormat="1" ht="60">
      <c r="A48" s="56" t="s">
        <v>160</v>
      </c>
      <c r="B48" s="56" t="s">
        <v>83</v>
      </c>
      <c r="C48" s="55"/>
      <c r="D48" s="41" t="s">
        <v>65</v>
      </c>
      <c r="E48" s="41" t="s">
        <v>161</v>
      </c>
      <c r="F48" s="80">
        <f aca="true" t="shared" si="6" ref="F48:F67">SUM(G48:L48)</f>
        <v>60000</v>
      </c>
      <c r="G48" s="60"/>
      <c r="H48" s="60">
        <v>60000</v>
      </c>
      <c r="I48" s="60"/>
      <c r="J48" s="60"/>
      <c r="K48" s="60"/>
      <c r="L48" s="60"/>
    </row>
    <row r="49" spans="1:12" s="53" customFormat="1" ht="60">
      <c r="A49" s="56" t="s">
        <v>160</v>
      </c>
      <c r="B49" s="56" t="s">
        <v>80</v>
      </c>
      <c r="C49" s="55"/>
      <c r="D49" s="41" t="s">
        <v>65</v>
      </c>
      <c r="E49" s="41" t="s">
        <v>162</v>
      </c>
      <c r="F49" s="80">
        <f t="shared" si="6"/>
        <v>80000</v>
      </c>
      <c r="G49" s="60"/>
      <c r="H49" s="60">
        <v>80000</v>
      </c>
      <c r="I49" s="60"/>
      <c r="J49" s="60"/>
      <c r="K49" s="60"/>
      <c r="L49" s="60"/>
    </row>
    <row r="50" spans="1:12" s="53" customFormat="1" ht="60">
      <c r="A50" s="56" t="s">
        <v>160</v>
      </c>
      <c r="B50" s="56" t="s">
        <v>68</v>
      </c>
      <c r="C50" s="55"/>
      <c r="D50" s="41" t="s">
        <v>65</v>
      </c>
      <c r="E50" s="41" t="s">
        <v>163</v>
      </c>
      <c r="F50" s="80">
        <f t="shared" si="6"/>
        <v>100000</v>
      </c>
      <c r="G50" s="60"/>
      <c r="H50" s="60">
        <v>100000</v>
      </c>
      <c r="I50" s="60"/>
      <c r="J50" s="60"/>
      <c r="K50" s="60"/>
      <c r="L50" s="60"/>
    </row>
    <row r="51" spans="1:12" s="53" customFormat="1" ht="60">
      <c r="A51" s="56" t="s">
        <v>160</v>
      </c>
      <c r="B51" s="56" t="s">
        <v>64</v>
      </c>
      <c r="C51" s="55"/>
      <c r="D51" s="41" t="s">
        <v>65</v>
      </c>
      <c r="E51" s="41" t="s">
        <v>164</v>
      </c>
      <c r="F51" s="80">
        <f t="shared" si="6"/>
        <v>0</v>
      </c>
      <c r="G51" s="60"/>
      <c r="H51" s="60"/>
      <c r="I51" s="60"/>
      <c r="J51" s="60"/>
      <c r="K51" s="60"/>
      <c r="L51" s="60"/>
    </row>
    <row r="52" spans="1:12" s="53" customFormat="1" ht="60">
      <c r="A52" s="56" t="s">
        <v>160</v>
      </c>
      <c r="B52" s="56" t="s">
        <v>79</v>
      </c>
      <c r="C52" s="55"/>
      <c r="D52" s="41" t="s">
        <v>65</v>
      </c>
      <c r="E52" s="41" t="s">
        <v>165</v>
      </c>
      <c r="F52" s="80">
        <f t="shared" si="6"/>
        <v>420000</v>
      </c>
      <c r="G52" s="60"/>
      <c r="H52" s="60">
        <v>300000</v>
      </c>
      <c r="I52" s="60"/>
      <c r="J52" s="60">
        <v>120000</v>
      </c>
      <c r="K52" s="60"/>
      <c r="L52" s="60"/>
    </row>
    <row r="53" spans="1:12" s="53" customFormat="1" ht="60">
      <c r="A53" s="56" t="s">
        <v>160</v>
      </c>
      <c r="B53" s="56" t="s">
        <v>73</v>
      </c>
      <c r="C53" s="55"/>
      <c r="D53" s="41" t="s">
        <v>65</v>
      </c>
      <c r="E53" s="41" t="s">
        <v>166</v>
      </c>
      <c r="F53" s="80">
        <f t="shared" si="6"/>
        <v>400000</v>
      </c>
      <c r="G53" s="60"/>
      <c r="H53" s="60">
        <v>400000</v>
      </c>
      <c r="I53" s="60"/>
      <c r="J53" s="60"/>
      <c r="K53" s="60"/>
      <c r="L53" s="60"/>
    </row>
    <row r="54" spans="1:12" s="53" customFormat="1" ht="60">
      <c r="A54" s="56" t="s">
        <v>160</v>
      </c>
      <c r="B54" s="84" t="s">
        <v>244</v>
      </c>
      <c r="C54" s="55"/>
      <c r="D54" s="41" t="s">
        <v>65</v>
      </c>
      <c r="E54" s="32" t="s">
        <v>243</v>
      </c>
      <c r="F54" s="80">
        <f t="shared" si="6"/>
        <v>130000</v>
      </c>
      <c r="G54" s="60"/>
      <c r="H54" s="60">
        <v>120000</v>
      </c>
      <c r="I54" s="60">
        <v>10000</v>
      </c>
      <c r="J54" s="60"/>
      <c r="K54" s="60"/>
      <c r="L54" s="60"/>
    </row>
    <row r="55" spans="1:12" s="53" customFormat="1" ht="60">
      <c r="A55" s="56" t="s">
        <v>160</v>
      </c>
      <c r="B55" s="56" t="s">
        <v>82</v>
      </c>
      <c r="C55" s="55"/>
      <c r="D55" s="41" t="s">
        <v>65</v>
      </c>
      <c r="E55" s="41" t="s">
        <v>167</v>
      </c>
      <c r="F55" s="80">
        <f t="shared" si="6"/>
        <v>310000</v>
      </c>
      <c r="G55" s="60"/>
      <c r="H55" s="60">
        <v>300000</v>
      </c>
      <c r="I55" s="60">
        <v>10000</v>
      </c>
      <c r="J55" s="60"/>
      <c r="K55" s="60"/>
      <c r="L55" s="60"/>
    </row>
    <row r="56" spans="1:12" s="53" customFormat="1" ht="60">
      <c r="A56" s="56" t="s">
        <v>160</v>
      </c>
      <c r="B56" s="56" t="s">
        <v>168</v>
      </c>
      <c r="C56" s="55"/>
      <c r="D56" s="41" t="s">
        <v>65</v>
      </c>
      <c r="E56" s="41" t="s">
        <v>169</v>
      </c>
      <c r="F56" s="80">
        <f t="shared" si="6"/>
        <v>0</v>
      </c>
      <c r="G56" s="60"/>
      <c r="H56" s="60"/>
      <c r="I56" s="60"/>
      <c r="J56" s="60"/>
      <c r="K56" s="60"/>
      <c r="L56" s="60"/>
    </row>
    <row r="57" spans="1:12" s="53" customFormat="1" ht="60">
      <c r="A57" s="56" t="s">
        <v>160</v>
      </c>
      <c r="B57" s="56" t="s">
        <v>81</v>
      </c>
      <c r="C57" s="55"/>
      <c r="D57" s="41" t="s">
        <v>65</v>
      </c>
      <c r="E57" s="41" t="s">
        <v>75</v>
      </c>
      <c r="F57" s="80">
        <f t="shared" si="6"/>
        <v>200000</v>
      </c>
      <c r="G57" s="60"/>
      <c r="H57" s="60">
        <v>120000</v>
      </c>
      <c r="I57" s="60"/>
      <c r="J57" s="60">
        <v>80000</v>
      </c>
      <c r="K57" s="60"/>
      <c r="L57" s="60"/>
    </row>
    <row r="58" spans="1:12" s="53" customFormat="1" ht="60">
      <c r="A58" s="56" t="s">
        <v>160</v>
      </c>
      <c r="B58" s="56" t="s">
        <v>170</v>
      </c>
      <c r="C58" s="55"/>
      <c r="D58" s="41" t="s">
        <v>65</v>
      </c>
      <c r="E58" s="41" t="s">
        <v>171</v>
      </c>
      <c r="F58" s="80">
        <f t="shared" si="6"/>
        <v>0</v>
      </c>
      <c r="G58" s="60"/>
      <c r="H58" s="60"/>
      <c r="I58" s="60"/>
      <c r="J58" s="60"/>
      <c r="K58" s="60"/>
      <c r="L58" s="60"/>
    </row>
    <row r="59" spans="1:12" s="53" customFormat="1" ht="12.75">
      <c r="A59" s="154"/>
      <c r="B59" s="155"/>
      <c r="C59" s="55"/>
      <c r="D59" s="41"/>
      <c r="E59" s="41"/>
      <c r="F59" s="80">
        <f t="shared" si="6"/>
        <v>0</v>
      </c>
      <c r="G59" s="60"/>
      <c r="H59" s="60"/>
      <c r="I59" s="60"/>
      <c r="J59" s="60"/>
      <c r="K59" s="60"/>
      <c r="L59" s="60"/>
    </row>
    <row r="60" spans="1:12" s="53" customFormat="1" ht="12.75">
      <c r="A60" s="153" t="s">
        <v>172</v>
      </c>
      <c r="B60" s="153"/>
      <c r="C60" s="42" t="s">
        <v>173</v>
      </c>
      <c r="D60" s="42" t="s">
        <v>110</v>
      </c>
      <c r="E60" s="42"/>
      <c r="F60" s="80">
        <f t="shared" si="6"/>
        <v>0</v>
      </c>
      <c r="G60" s="60"/>
      <c r="H60" s="60"/>
      <c r="I60" s="60"/>
      <c r="J60" s="60"/>
      <c r="K60" s="60"/>
      <c r="L60" s="60"/>
    </row>
    <row r="61" spans="1:12" ht="12.75">
      <c r="A61" s="145" t="s">
        <v>174</v>
      </c>
      <c r="B61" s="145"/>
      <c r="C61" s="41" t="s">
        <v>167</v>
      </c>
      <c r="D61" s="41" t="s">
        <v>110</v>
      </c>
      <c r="E61" s="41"/>
      <c r="F61" s="80">
        <f t="shared" si="6"/>
        <v>0</v>
      </c>
      <c r="G61" s="60"/>
      <c r="H61" s="60"/>
      <c r="I61" s="60"/>
      <c r="J61" s="60"/>
      <c r="K61" s="60"/>
      <c r="L61" s="60"/>
    </row>
    <row r="62" spans="1:12" ht="12.75">
      <c r="A62" s="145" t="s">
        <v>175</v>
      </c>
      <c r="B62" s="145"/>
      <c r="C62" s="41" t="s">
        <v>169</v>
      </c>
      <c r="D62" s="41" t="s">
        <v>110</v>
      </c>
      <c r="E62" s="41"/>
      <c r="F62" s="80">
        <f t="shared" si="6"/>
        <v>0</v>
      </c>
      <c r="G62" s="60"/>
      <c r="H62" s="60"/>
      <c r="I62" s="60"/>
      <c r="J62" s="60"/>
      <c r="K62" s="60"/>
      <c r="L62" s="60"/>
    </row>
    <row r="63" spans="1:12" s="53" customFormat="1" ht="12.75">
      <c r="A63" s="153" t="s">
        <v>176</v>
      </c>
      <c r="B63" s="153"/>
      <c r="C63" s="42" t="s">
        <v>179</v>
      </c>
      <c r="D63" s="42" t="s">
        <v>110</v>
      </c>
      <c r="E63" s="42"/>
      <c r="F63" s="80">
        <f t="shared" si="6"/>
        <v>0</v>
      </c>
      <c r="G63" s="60"/>
      <c r="H63" s="60"/>
      <c r="I63" s="60"/>
      <c r="J63" s="60"/>
      <c r="K63" s="60"/>
      <c r="L63" s="60"/>
    </row>
    <row r="64" spans="1:12" ht="12.75">
      <c r="A64" s="145" t="s">
        <v>177</v>
      </c>
      <c r="B64" s="145"/>
      <c r="C64" s="41" t="s">
        <v>119</v>
      </c>
      <c r="D64" s="41" t="s">
        <v>110</v>
      </c>
      <c r="E64" s="41"/>
      <c r="F64" s="80">
        <f t="shared" si="6"/>
        <v>0</v>
      </c>
      <c r="G64" s="60"/>
      <c r="H64" s="60"/>
      <c r="I64" s="60"/>
      <c r="J64" s="60"/>
      <c r="K64" s="60"/>
      <c r="L64" s="60"/>
    </row>
    <row r="65" spans="1:12" ht="12.75">
      <c r="A65" s="145" t="s">
        <v>178</v>
      </c>
      <c r="B65" s="145"/>
      <c r="C65" s="41" t="s">
        <v>180</v>
      </c>
      <c r="D65" s="41" t="s">
        <v>110</v>
      </c>
      <c r="E65" s="41"/>
      <c r="F65" s="80">
        <f t="shared" si="6"/>
        <v>0</v>
      </c>
      <c r="G65" s="60"/>
      <c r="H65" s="60"/>
      <c r="I65" s="60"/>
      <c r="J65" s="60"/>
      <c r="K65" s="60"/>
      <c r="L65" s="60"/>
    </row>
    <row r="66" spans="1:12" s="53" customFormat="1" ht="12.75">
      <c r="A66" s="153" t="s">
        <v>84</v>
      </c>
      <c r="B66" s="153"/>
      <c r="C66" s="42" t="s">
        <v>85</v>
      </c>
      <c r="D66" s="42" t="s">
        <v>110</v>
      </c>
      <c r="E66" s="42"/>
      <c r="F66" s="80">
        <f t="shared" si="6"/>
        <v>0</v>
      </c>
      <c r="G66" s="60"/>
      <c r="H66" s="60"/>
      <c r="I66" s="60"/>
      <c r="J66" s="60"/>
      <c r="K66" s="60"/>
      <c r="L66" s="60"/>
    </row>
    <row r="67" spans="1:12" s="53" customFormat="1" ht="12.75">
      <c r="A67" s="153" t="s">
        <v>86</v>
      </c>
      <c r="B67" s="153"/>
      <c r="C67" s="42" t="s">
        <v>87</v>
      </c>
      <c r="D67" s="42" t="s">
        <v>110</v>
      </c>
      <c r="E67" s="42"/>
      <c r="F67" s="80">
        <f t="shared" si="6"/>
        <v>0</v>
      </c>
      <c r="G67" s="60"/>
      <c r="H67" s="60"/>
      <c r="I67" s="60"/>
      <c r="J67" s="60"/>
      <c r="K67" s="60"/>
      <c r="L67" s="60"/>
    </row>
  </sheetData>
  <sheetProtection/>
  <mergeCells count="49">
    <mergeCell ref="A17:B17"/>
    <mergeCell ref="A18:B18"/>
    <mergeCell ref="A20:B20"/>
    <mergeCell ref="A63:B63"/>
    <mergeCell ref="A64:B64"/>
    <mergeCell ref="A66:B66"/>
    <mergeCell ref="A59:B59"/>
    <mergeCell ref="A60:B60"/>
    <mergeCell ref="A61:B61"/>
    <mergeCell ref="A62:B62"/>
    <mergeCell ref="A67:B67"/>
    <mergeCell ref="A38:B38"/>
    <mergeCell ref="A44:B44"/>
    <mergeCell ref="A45:B45"/>
    <mergeCell ref="A46:B46"/>
    <mergeCell ref="A47:B47"/>
    <mergeCell ref="A65:B65"/>
    <mergeCell ref="A23:B23"/>
    <mergeCell ref="A24:B24"/>
    <mergeCell ref="A30:B30"/>
    <mergeCell ref="A31:B31"/>
    <mergeCell ref="A32:B32"/>
    <mergeCell ref="A37:B37"/>
    <mergeCell ref="L7:L8"/>
    <mergeCell ref="A11:B11"/>
    <mergeCell ref="A12:B12"/>
    <mergeCell ref="A19:B19"/>
    <mergeCell ref="A21:B21"/>
    <mergeCell ref="A22:B22"/>
    <mergeCell ref="A13:B13"/>
    <mergeCell ref="A14:B14"/>
    <mergeCell ref="A15:B15"/>
    <mergeCell ref="A16:B16"/>
    <mergeCell ref="H7:H8"/>
    <mergeCell ref="I7:I8"/>
    <mergeCell ref="J7:J8"/>
    <mergeCell ref="A9:B9"/>
    <mergeCell ref="A10:B10"/>
    <mergeCell ref="K7:K8"/>
    <mergeCell ref="B2:J2"/>
    <mergeCell ref="G9:H9"/>
    <mergeCell ref="G6:L6"/>
    <mergeCell ref="G7:G8"/>
    <mergeCell ref="C3:I3"/>
    <mergeCell ref="A5:B8"/>
    <mergeCell ref="C5:C8"/>
    <mergeCell ref="D5:E7"/>
    <mergeCell ref="F5:L5"/>
    <mergeCell ref="F6:F8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scale="75" r:id="rId1"/>
  <rowBreaks count="3" manualBreakCount="3">
    <brk id="27" max="11" man="1"/>
    <brk id="42" max="11" man="1"/>
    <brk id="54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view="pageBreakPreview" zoomScaleSheetLayoutView="100" zoomScalePageLayoutView="0" workbookViewId="0" topLeftCell="A1">
      <selection activeCell="F8" sqref="F8"/>
    </sheetView>
  </sheetViews>
  <sheetFormatPr defaultColWidth="9.140625" defaultRowHeight="12.75" customHeight="1"/>
  <cols>
    <col min="1" max="1" width="28.00390625" style="0" customWidth="1"/>
    <col min="2" max="2" width="8.7109375" style="0" customWidth="1"/>
    <col min="3" max="3" width="13.7109375" style="0" customWidth="1"/>
    <col min="4" max="4" width="10.00390625" style="0" customWidth="1"/>
    <col min="5" max="5" width="11.28125" style="0" customWidth="1"/>
    <col min="6" max="6" width="11.7109375" style="0" customWidth="1"/>
    <col min="7" max="7" width="9.28125" style="0" customWidth="1"/>
    <col min="8" max="8" width="11.00390625" style="0" customWidth="1"/>
    <col min="9" max="9" width="11.28125" style="0" customWidth="1"/>
    <col min="10" max="10" width="9.140625" style="0" customWidth="1"/>
    <col min="11" max="11" width="12.28125" style="0" customWidth="1"/>
    <col min="12" max="12" width="12.421875" style="0" customWidth="1"/>
  </cols>
  <sheetData>
    <row r="1" spans="1:12" ht="12.7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 t="s">
        <v>195</v>
      </c>
    </row>
    <row r="2" spans="1:12" ht="26.25" customHeight="1">
      <c r="A2" s="165" t="s">
        <v>259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</row>
    <row r="3" spans="1:12" ht="14.25" customHeight="1">
      <c r="A3" s="112" t="s">
        <v>271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2" ht="12.7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45" customHeight="1">
      <c r="A5" s="160" t="s">
        <v>33</v>
      </c>
      <c r="B5" s="160" t="s">
        <v>50</v>
      </c>
      <c r="C5" s="160" t="s">
        <v>88</v>
      </c>
      <c r="D5" s="166" t="s">
        <v>89</v>
      </c>
      <c r="E5" s="166"/>
      <c r="F5" s="166"/>
      <c r="G5" s="166"/>
      <c r="H5" s="166"/>
      <c r="I5" s="166"/>
      <c r="J5" s="166"/>
      <c r="K5" s="166"/>
      <c r="L5" s="166"/>
    </row>
    <row r="6" spans="1:12" ht="12.75" customHeight="1">
      <c r="A6" s="160"/>
      <c r="B6" s="160"/>
      <c r="C6" s="160"/>
      <c r="D6" s="167" t="s">
        <v>90</v>
      </c>
      <c r="E6" s="168"/>
      <c r="F6" s="169"/>
      <c r="G6" s="173" t="s">
        <v>54</v>
      </c>
      <c r="H6" s="174"/>
      <c r="I6" s="174"/>
      <c r="J6" s="174"/>
      <c r="K6" s="174"/>
      <c r="L6" s="175"/>
    </row>
    <row r="7" spans="1:12" ht="99" customHeight="1">
      <c r="A7" s="160"/>
      <c r="B7" s="160"/>
      <c r="C7" s="160"/>
      <c r="D7" s="170"/>
      <c r="E7" s="171"/>
      <c r="F7" s="172"/>
      <c r="G7" s="173" t="s">
        <v>91</v>
      </c>
      <c r="H7" s="174"/>
      <c r="I7" s="175"/>
      <c r="J7" s="173" t="s">
        <v>92</v>
      </c>
      <c r="K7" s="174"/>
      <c r="L7" s="175"/>
    </row>
    <row r="8" spans="1:12" ht="79.5" customHeight="1">
      <c r="A8" s="160"/>
      <c r="B8" s="160"/>
      <c r="C8" s="160"/>
      <c r="D8" s="28" t="s">
        <v>231</v>
      </c>
      <c r="E8" s="28" t="s">
        <v>256</v>
      </c>
      <c r="F8" s="28" t="s">
        <v>260</v>
      </c>
      <c r="G8" s="28" t="s">
        <v>232</v>
      </c>
      <c r="H8" s="28" t="s">
        <v>256</v>
      </c>
      <c r="I8" s="28" t="s">
        <v>260</v>
      </c>
      <c r="J8" s="28" t="s">
        <v>233</v>
      </c>
      <c r="K8" s="28" t="s">
        <v>256</v>
      </c>
      <c r="L8" s="28" t="s">
        <v>260</v>
      </c>
    </row>
    <row r="9" spans="1:12" ht="12.75">
      <c r="A9" s="43">
        <v>1</v>
      </c>
      <c r="B9" s="43">
        <v>2</v>
      </c>
      <c r="C9" s="43">
        <v>3</v>
      </c>
      <c r="D9" s="43">
        <v>4</v>
      </c>
      <c r="E9" s="43">
        <v>5</v>
      </c>
      <c r="F9" s="43">
        <v>6</v>
      </c>
      <c r="G9" s="43">
        <v>7</v>
      </c>
      <c r="H9" s="43">
        <v>8</v>
      </c>
      <c r="I9" s="43">
        <v>9</v>
      </c>
      <c r="J9" s="43">
        <v>10</v>
      </c>
      <c r="K9" s="43">
        <v>11</v>
      </c>
      <c r="L9" s="76">
        <v>12</v>
      </c>
    </row>
    <row r="10" spans="1:12" ht="47.25">
      <c r="A10" s="44" t="s">
        <v>181</v>
      </c>
      <c r="B10" s="32" t="s">
        <v>188</v>
      </c>
      <c r="C10" s="32" t="s">
        <v>110</v>
      </c>
      <c r="D10" s="40"/>
      <c r="E10" s="40"/>
      <c r="F10" s="40">
        <f>I10+L10</f>
        <v>2592400</v>
      </c>
      <c r="G10" s="79"/>
      <c r="H10" s="86"/>
      <c r="I10" s="86">
        <f>I11+I17</f>
        <v>892400</v>
      </c>
      <c r="J10" s="40"/>
      <c r="K10" s="40"/>
      <c r="L10" s="40">
        <f>L11+L17</f>
        <v>1700000</v>
      </c>
    </row>
    <row r="11" spans="1:12" ht="63">
      <c r="A11" s="44" t="s">
        <v>182</v>
      </c>
      <c r="B11" s="32" t="s">
        <v>189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</row>
    <row r="12" spans="1:12" ht="15.75" customHeight="1">
      <c r="A12" s="44" t="s">
        <v>183</v>
      </c>
      <c r="B12" s="32"/>
      <c r="C12" s="40"/>
      <c r="D12" s="40"/>
      <c r="E12" s="40"/>
      <c r="F12" s="40"/>
      <c r="G12" s="40"/>
      <c r="H12" s="40"/>
      <c r="I12" s="40"/>
      <c r="J12" s="40"/>
      <c r="K12" s="40"/>
      <c r="L12" s="40"/>
    </row>
    <row r="13" spans="1:12" ht="94.5">
      <c r="A13" s="45" t="s">
        <v>184</v>
      </c>
      <c r="B13" s="32"/>
      <c r="C13" s="40"/>
      <c r="D13" s="40"/>
      <c r="E13" s="40"/>
      <c r="F13" s="40"/>
      <c r="G13" s="40"/>
      <c r="H13" s="40"/>
      <c r="I13" s="40"/>
      <c r="J13" s="40"/>
      <c r="K13" s="40"/>
      <c r="L13" s="40"/>
    </row>
    <row r="14" spans="1:12" ht="110.25">
      <c r="A14" s="45" t="s">
        <v>185</v>
      </c>
      <c r="B14" s="32"/>
      <c r="C14" s="40"/>
      <c r="D14" s="40"/>
      <c r="E14" s="40"/>
      <c r="F14" s="40"/>
      <c r="G14" s="40"/>
      <c r="H14" s="40"/>
      <c r="I14" s="40"/>
      <c r="J14" s="40"/>
      <c r="K14" s="40"/>
      <c r="L14" s="40"/>
    </row>
    <row r="15" spans="1:12" ht="63" customHeight="1">
      <c r="A15" s="45" t="s">
        <v>186</v>
      </c>
      <c r="B15" s="32"/>
      <c r="C15" s="40"/>
      <c r="D15" s="40"/>
      <c r="E15" s="40"/>
      <c r="F15" s="40"/>
      <c r="G15" s="40"/>
      <c r="H15" s="40"/>
      <c r="I15" s="40"/>
      <c r="J15" s="40"/>
      <c r="K15" s="40"/>
      <c r="L15" s="40"/>
    </row>
    <row r="16" spans="1:12" ht="94.5">
      <c r="A16" s="45" t="s">
        <v>59</v>
      </c>
      <c r="B16" s="32"/>
      <c r="C16" s="40"/>
      <c r="D16" s="40"/>
      <c r="E16" s="40"/>
      <c r="F16" s="40"/>
      <c r="G16" s="40"/>
      <c r="H16" s="40"/>
      <c r="I16" s="40"/>
      <c r="J16" s="40"/>
      <c r="K16" s="40"/>
      <c r="L16" s="40"/>
    </row>
    <row r="17" spans="1:12" ht="47.25" customHeight="1">
      <c r="A17" s="44" t="s">
        <v>187</v>
      </c>
      <c r="B17" s="32" t="s">
        <v>190</v>
      </c>
      <c r="C17" s="40">
        <v>2020</v>
      </c>
      <c r="D17" s="40"/>
      <c r="E17" s="40"/>
      <c r="F17" s="40">
        <f>I17+L17</f>
        <v>2592400</v>
      </c>
      <c r="G17" s="79"/>
      <c r="H17" s="86"/>
      <c r="I17" s="86">
        <v>892400</v>
      </c>
      <c r="J17" s="40"/>
      <c r="K17" s="40"/>
      <c r="L17" s="40">
        <v>1700000</v>
      </c>
    </row>
    <row r="18" spans="1:12" ht="15.75">
      <c r="A18" s="44" t="s">
        <v>183</v>
      </c>
      <c r="B18" s="32"/>
      <c r="C18" s="40"/>
      <c r="D18" s="40"/>
      <c r="E18" s="40"/>
      <c r="F18" s="40"/>
      <c r="G18" s="40"/>
      <c r="H18" s="40"/>
      <c r="I18" s="40"/>
      <c r="J18" s="40"/>
      <c r="K18" s="40"/>
      <c r="L18" s="40"/>
    </row>
    <row r="19" spans="1:12" ht="94.5">
      <c r="A19" s="45" t="s">
        <v>184</v>
      </c>
      <c r="B19" s="32"/>
      <c r="C19" s="40"/>
      <c r="D19" s="79"/>
      <c r="E19" s="86"/>
      <c r="F19" s="86">
        <f>I19+L19</f>
        <v>892400</v>
      </c>
      <c r="G19" s="79"/>
      <c r="H19" s="86"/>
      <c r="I19" s="86">
        <v>892400</v>
      </c>
      <c r="J19" s="40"/>
      <c r="K19" s="40"/>
      <c r="L19" s="40"/>
    </row>
    <row r="20" spans="1:12" ht="110.25">
      <c r="A20" s="45" t="s">
        <v>185</v>
      </c>
      <c r="B20" s="32"/>
      <c r="C20" s="40"/>
      <c r="D20" s="79"/>
      <c r="E20" s="40"/>
      <c r="F20" s="40"/>
      <c r="G20" s="79"/>
      <c r="H20" s="40"/>
      <c r="I20" s="40"/>
      <c r="J20" s="40"/>
      <c r="K20" s="40"/>
      <c r="L20" s="40"/>
    </row>
    <row r="21" spans="1:12" ht="63">
      <c r="A21" s="45" t="s">
        <v>186</v>
      </c>
      <c r="B21" s="32"/>
      <c r="C21" s="40"/>
      <c r="D21" s="40"/>
      <c r="E21" s="40"/>
      <c r="F21" s="40"/>
      <c r="G21" s="40"/>
      <c r="H21" s="40"/>
      <c r="I21" s="40"/>
      <c r="J21" s="40"/>
      <c r="K21" s="40"/>
      <c r="L21" s="40"/>
    </row>
    <row r="22" spans="1:12" ht="47.25">
      <c r="A22" s="45" t="s">
        <v>58</v>
      </c>
      <c r="B22" s="32"/>
      <c r="C22" s="40"/>
      <c r="D22" s="40"/>
      <c r="E22" s="40"/>
      <c r="F22" s="40"/>
      <c r="G22" s="40"/>
      <c r="H22" s="40"/>
      <c r="I22" s="40"/>
      <c r="J22" s="40"/>
      <c r="K22" s="40"/>
      <c r="L22" s="40"/>
    </row>
    <row r="23" spans="1:12" ht="94.5">
      <c r="A23" s="45" t="s">
        <v>59</v>
      </c>
      <c r="B23" s="32"/>
      <c r="C23" s="40"/>
      <c r="D23" s="40"/>
      <c r="E23" s="40"/>
      <c r="F23" s="40">
        <f>I23+L23</f>
        <v>1700000</v>
      </c>
      <c r="G23" s="40"/>
      <c r="H23" s="40"/>
      <c r="I23" s="40"/>
      <c r="J23" s="40"/>
      <c r="K23" s="40"/>
      <c r="L23" s="40">
        <v>1700000</v>
      </c>
    </row>
  </sheetData>
  <sheetProtection/>
  <mergeCells count="10">
    <mergeCell ref="A2:L2"/>
    <mergeCell ref="A3:L3"/>
    <mergeCell ref="D5:L5"/>
    <mergeCell ref="D6:F7"/>
    <mergeCell ref="G6:L6"/>
    <mergeCell ref="G7:I7"/>
    <mergeCell ref="J7:L7"/>
    <mergeCell ref="A5:A8"/>
    <mergeCell ref="B5:B8"/>
    <mergeCell ref="C5:C8"/>
  </mergeCells>
  <hyperlinks>
    <hyperlink ref="A14" r:id="rId1" display="http://docs.cntd.ru/document/901714433"/>
    <hyperlink ref="A20" r:id="rId2" display="http://docs.cntd.ru/document/901714433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6"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zoomScalePageLayoutView="0" workbookViewId="0" topLeftCell="A1">
      <selection activeCell="C34" sqref="C34"/>
    </sheetView>
  </sheetViews>
  <sheetFormatPr defaultColWidth="9.140625" defaultRowHeight="12.75" customHeight="1"/>
  <cols>
    <col min="1" max="1" width="37.7109375" style="0" customWidth="1"/>
    <col min="2" max="2" width="17.421875" style="0" customWidth="1"/>
    <col min="3" max="3" width="29.421875" style="0" customWidth="1"/>
  </cols>
  <sheetData>
    <row r="1" spans="1:3" ht="12.75" customHeight="1">
      <c r="A1" s="27"/>
      <c r="B1" s="27"/>
      <c r="C1" s="57" t="s">
        <v>197</v>
      </c>
    </row>
    <row r="2" spans="1:3" ht="14.25" customHeight="1">
      <c r="A2" s="112" t="s">
        <v>196</v>
      </c>
      <c r="B2" s="112"/>
      <c r="C2" s="112"/>
    </row>
    <row r="3" spans="1:3" ht="14.25" customHeight="1">
      <c r="A3" s="112" t="s">
        <v>14</v>
      </c>
      <c r="B3" s="112"/>
      <c r="C3" s="112"/>
    </row>
    <row r="4" spans="1:3" ht="14.25" customHeight="1">
      <c r="A4" s="112" t="s">
        <v>191</v>
      </c>
      <c r="B4" s="112"/>
      <c r="C4" s="112"/>
    </row>
    <row r="5" spans="1:3" ht="14.25" customHeight="1">
      <c r="A5" s="112" t="s">
        <v>93</v>
      </c>
      <c r="B5" s="112"/>
      <c r="C5" s="112"/>
    </row>
    <row r="6" spans="1:2" ht="12.75" customHeight="1">
      <c r="A6" s="34"/>
      <c r="B6" s="34"/>
    </row>
    <row r="7" spans="1:3" ht="25.5" customHeight="1">
      <c r="A7" s="28" t="s">
        <v>33</v>
      </c>
      <c r="B7" s="28" t="s">
        <v>50</v>
      </c>
      <c r="C7" s="28" t="s">
        <v>94</v>
      </c>
    </row>
    <row r="8" spans="1:3" ht="12.75" customHeight="1">
      <c r="A8" s="28">
        <v>1</v>
      </c>
      <c r="B8" s="28">
        <v>2</v>
      </c>
      <c r="C8" s="28">
        <v>3</v>
      </c>
    </row>
    <row r="9" spans="1:3" ht="12.75" customHeight="1">
      <c r="A9" s="30" t="s">
        <v>84</v>
      </c>
      <c r="B9" s="35" t="s">
        <v>95</v>
      </c>
      <c r="C9" s="33"/>
    </row>
    <row r="10" spans="1:3" ht="12.75" customHeight="1">
      <c r="A10" s="30" t="s">
        <v>86</v>
      </c>
      <c r="B10" s="35" t="s">
        <v>96</v>
      </c>
      <c r="C10" s="33"/>
    </row>
    <row r="11" spans="1:3" ht="12.75">
      <c r="A11" s="30" t="s">
        <v>97</v>
      </c>
      <c r="B11" s="35" t="s">
        <v>98</v>
      </c>
      <c r="C11" s="33"/>
    </row>
    <row r="12" spans="1:3" ht="12.75">
      <c r="A12" s="30"/>
      <c r="B12" s="35"/>
      <c r="C12" s="33"/>
    </row>
    <row r="13" spans="1:3" ht="12.75" customHeight="1">
      <c r="A13" s="30" t="s">
        <v>99</v>
      </c>
      <c r="B13" s="35" t="s">
        <v>100</v>
      </c>
      <c r="C13" s="33"/>
    </row>
    <row r="14" spans="1:2" ht="12.75" customHeight="1">
      <c r="A14" s="36"/>
      <c r="B14" s="37"/>
    </row>
    <row r="15" spans="1:3" ht="12.75" customHeight="1">
      <c r="A15" s="36"/>
      <c r="B15" s="37"/>
      <c r="C15" s="57" t="s">
        <v>199</v>
      </c>
    </row>
    <row r="16" spans="1:3" ht="14.25" customHeight="1">
      <c r="A16" s="176" t="s">
        <v>198</v>
      </c>
      <c r="B16" s="176"/>
      <c r="C16" s="176"/>
    </row>
    <row r="17" spans="1:2" ht="12.75" customHeight="1">
      <c r="A17" s="34"/>
      <c r="B17" s="34"/>
    </row>
    <row r="18" spans="1:3" ht="12.75" customHeight="1">
      <c r="A18" s="28" t="s">
        <v>33</v>
      </c>
      <c r="B18" s="28" t="s">
        <v>50</v>
      </c>
      <c r="C18" s="28" t="s">
        <v>101</v>
      </c>
    </row>
    <row r="19" spans="1:3" ht="12.75" customHeight="1">
      <c r="A19" s="28">
        <v>1</v>
      </c>
      <c r="B19" s="28">
        <v>2</v>
      </c>
      <c r="C19" s="28">
        <v>3</v>
      </c>
    </row>
    <row r="20" spans="1:3" ht="12.75" customHeight="1">
      <c r="A20" s="30" t="s">
        <v>102</v>
      </c>
      <c r="B20" s="35" t="s">
        <v>95</v>
      </c>
      <c r="C20" s="31"/>
    </row>
    <row r="21" spans="1:3" ht="63.75" customHeight="1">
      <c r="A21" s="30" t="s">
        <v>103</v>
      </c>
      <c r="B21" s="35" t="s">
        <v>96</v>
      </c>
      <c r="C21" s="31"/>
    </row>
    <row r="22" spans="1:3" ht="25.5" customHeight="1">
      <c r="A22" s="30" t="s">
        <v>104</v>
      </c>
      <c r="B22" s="35" t="s">
        <v>98</v>
      </c>
      <c r="C22" s="31"/>
    </row>
    <row r="23" spans="1:3" ht="12.75" customHeight="1">
      <c r="A23" s="38"/>
      <c r="B23" s="39"/>
      <c r="C23" s="26"/>
    </row>
  </sheetData>
  <sheetProtection/>
  <mergeCells count="5">
    <mergeCell ref="A16:C16"/>
    <mergeCell ref="A2:C2"/>
    <mergeCell ref="A3:C3"/>
    <mergeCell ref="A4:C4"/>
    <mergeCell ref="A5:C5"/>
  </mergeCells>
  <printOptions/>
  <pageMargins left="0.7" right="0.7" top="0.75" bottom="0.75" header="0.3" footer="0.3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>POI HSSF rep:2.40.0.71</dc:description>
  <cp:lastModifiedBy>glavbuh</cp:lastModifiedBy>
  <cp:lastPrinted>2018-12-13T06:58:00Z</cp:lastPrinted>
  <dcterms:created xsi:type="dcterms:W3CDTF">2016-11-23T05:12:20Z</dcterms:created>
  <dcterms:modified xsi:type="dcterms:W3CDTF">2018-12-19T14:23:21Z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